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275" yWindow="0" windowWidth="15525" windowHeight="12810"/>
  </bookViews>
  <sheets>
    <sheet name="Sheet2" sheetId="4" r:id="rId1"/>
    <sheet name="Sheet3" sheetId="3" r:id="rId2"/>
  </sheets>
  <definedNames>
    <definedName name="_xlnm.Print_Area" localSheetId="0">Sheet2!$A$1:$M$104</definedName>
    <definedName name="_xlnm.Print_Titles" localSheetId="0">Sheet2!$4:$6</definedName>
  </definedNames>
  <calcPr calcId="145621"/>
</workbook>
</file>

<file path=xl/calcChain.xml><?xml version="1.0" encoding="utf-8"?>
<calcChain xmlns="http://schemas.openxmlformats.org/spreadsheetml/2006/main">
  <c r="P7" i="4" l="1"/>
  <c r="M100" i="4" l="1"/>
  <c r="C98" i="4"/>
  <c r="D95" i="4"/>
  <c r="E95" i="4"/>
  <c r="F95" i="4"/>
  <c r="G95" i="4"/>
  <c r="H95" i="4"/>
  <c r="J95" i="4"/>
  <c r="K95" i="4"/>
  <c r="C95" i="4"/>
  <c r="L96" i="4"/>
  <c r="I96" i="4"/>
  <c r="L23" i="4"/>
  <c r="I23" i="4"/>
  <c r="E23" i="4"/>
  <c r="E92" i="4"/>
  <c r="M92" i="4" s="1"/>
  <c r="C71" i="4"/>
  <c r="C32" i="4"/>
  <c r="C15" i="4"/>
  <c r="M96" i="4" l="1"/>
  <c r="M23" i="4"/>
  <c r="D98" i="4"/>
  <c r="E98" i="4"/>
  <c r="F98" i="4"/>
  <c r="G98" i="4"/>
  <c r="H98" i="4"/>
  <c r="J98" i="4"/>
  <c r="K98" i="4"/>
  <c r="I99" i="4"/>
  <c r="E87" i="4"/>
  <c r="M87" i="4" s="1"/>
  <c r="I52" i="4"/>
  <c r="E52" i="4"/>
  <c r="I38" i="4"/>
  <c r="E38" i="4"/>
  <c r="I98" i="4" l="1"/>
  <c r="M38" i="4"/>
  <c r="M52" i="4"/>
  <c r="L29" i="4"/>
  <c r="I29" i="4"/>
  <c r="E29" i="4"/>
  <c r="I82" i="4"/>
  <c r="E82" i="4"/>
  <c r="I80" i="4"/>
  <c r="E80" i="4"/>
  <c r="C66" i="4"/>
  <c r="C84" i="4"/>
  <c r="E89" i="4"/>
  <c r="M89" i="4" s="1"/>
  <c r="C90" i="4"/>
  <c r="E93" i="4"/>
  <c r="M93" i="4" s="1"/>
  <c r="C7" i="4"/>
  <c r="M80" i="4" l="1"/>
  <c r="M29" i="4"/>
  <c r="M82" i="4"/>
  <c r="I63" i="4" l="1"/>
  <c r="E63" i="4"/>
  <c r="I61" i="4"/>
  <c r="E61" i="4"/>
  <c r="I36" i="4"/>
  <c r="E36" i="4"/>
  <c r="M63" i="4" l="1"/>
  <c r="M36" i="4"/>
  <c r="M61" i="4"/>
  <c r="L97" i="4"/>
  <c r="L95" i="4" s="1"/>
  <c r="I97" i="4"/>
  <c r="I95" i="4" s="1"/>
  <c r="D84" i="4"/>
  <c r="F84" i="4"/>
  <c r="G84" i="4"/>
  <c r="H84" i="4"/>
  <c r="I84" i="4"/>
  <c r="J84" i="4"/>
  <c r="K84" i="4"/>
  <c r="L84" i="4"/>
  <c r="E91" i="4"/>
  <c r="M91" i="4" s="1"/>
  <c r="D90" i="4"/>
  <c r="F90" i="4"/>
  <c r="G90" i="4"/>
  <c r="H90" i="4"/>
  <c r="I90" i="4"/>
  <c r="J90" i="4"/>
  <c r="K90" i="4"/>
  <c r="L90" i="4"/>
  <c r="I65" i="4"/>
  <c r="E65" i="4"/>
  <c r="D55" i="4"/>
  <c r="L26" i="4"/>
  <c r="I26" i="4"/>
  <c r="E26" i="4"/>
  <c r="M97" i="4" l="1"/>
  <c r="M95" i="4" s="1"/>
  <c r="M26" i="4"/>
  <c r="C55" i="4"/>
  <c r="M65" i="4"/>
  <c r="E79" i="4"/>
  <c r="E81" i="4"/>
  <c r="E83" i="4"/>
  <c r="E37" i="4"/>
  <c r="E39" i="4"/>
  <c r="E40" i="4"/>
  <c r="E41" i="4"/>
  <c r="E42" i="4"/>
  <c r="E43" i="4"/>
  <c r="I32" i="4"/>
  <c r="I78" i="4" l="1"/>
  <c r="E78" i="4"/>
  <c r="M78" i="4" l="1"/>
  <c r="E15" i="4"/>
  <c r="L99" i="4"/>
  <c r="L98" i="4" s="1"/>
  <c r="M99" i="4" l="1"/>
  <c r="M98" i="4" s="1"/>
  <c r="L9" i="4"/>
  <c r="I9" i="4"/>
  <c r="E9" i="4"/>
  <c r="I68" i="4"/>
  <c r="I69" i="4"/>
  <c r="I70" i="4"/>
  <c r="I71" i="4"/>
  <c r="I72" i="4"/>
  <c r="I73" i="4"/>
  <c r="I74" i="4"/>
  <c r="I75" i="4"/>
  <c r="I76" i="4"/>
  <c r="I77" i="4"/>
  <c r="I79" i="4"/>
  <c r="I81" i="4"/>
  <c r="I83" i="4"/>
  <c r="I67" i="4"/>
  <c r="I57" i="4"/>
  <c r="I58" i="4"/>
  <c r="I59" i="4"/>
  <c r="I60" i="4"/>
  <c r="I62" i="4"/>
  <c r="I64" i="4"/>
  <c r="I56" i="4"/>
  <c r="I37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3" i="4"/>
  <c r="I54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4" i="4"/>
  <c r="L25" i="4"/>
  <c r="L27" i="4"/>
  <c r="L28" i="4"/>
  <c r="L30" i="4"/>
  <c r="L8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4" i="4"/>
  <c r="I25" i="4"/>
  <c r="I27" i="4"/>
  <c r="I28" i="4"/>
  <c r="I30" i="4"/>
  <c r="I8" i="4"/>
  <c r="M9" i="4" l="1"/>
  <c r="M79" i="4"/>
  <c r="E74" i="4"/>
  <c r="M74" i="4" s="1"/>
  <c r="E71" i="4"/>
  <c r="E60" i="4"/>
  <c r="M60" i="4" s="1"/>
  <c r="E62" i="4"/>
  <c r="M62" i="4" s="1"/>
  <c r="E57" i="4"/>
  <c r="M57" i="4" s="1"/>
  <c r="E56" i="4"/>
  <c r="M41" i="4"/>
  <c r="E85" i="4"/>
  <c r="E86" i="4"/>
  <c r="M86" i="4" s="1"/>
  <c r="E88" i="4"/>
  <c r="M88" i="4" s="1"/>
  <c r="E94" i="4"/>
  <c r="M94" i="4" s="1"/>
  <c r="E68" i="4"/>
  <c r="M68" i="4" s="1"/>
  <c r="E69" i="4"/>
  <c r="M69" i="4" s="1"/>
  <c r="E70" i="4"/>
  <c r="M70" i="4" s="1"/>
  <c r="E72" i="4"/>
  <c r="M72" i="4" s="1"/>
  <c r="E73" i="4"/>
  <c r="M73" i="4" s="1"/>
  <c r="E75" i="4"/>
  <c r="M75" i="4" s="1"/>
  <c r="E76" i="4"/>
  <c r="M76" i="4" s="1"/>
  <c r="E77" i="4"/>
  <c r="M77" i="4" s="1"/>
  <c r="M81" i="4"/>
  <c r="M83" i="4"/>
  <c r="E67" i="4"/>
  <c r="M67" i="4" s="1"/>
  <c r="E58" i="4"/>
  <c r="M58" i="4" s="1"/>
  <c r="E59" i="4"/>
  <c r="M59" i="4" s="1"/>
  <c r="M37" i="4"/>
  <c r="M43" i="4"/>
  <c r="E44" i="4"/>
  <c r="M44" i="4" s="1"/>
  <c r="E45" i="4"/>
  <c r="M45" i="4" s="1"/>
  <c r="E46" i="4"/>
  <c r="M46" i="4" s="1"/>
  <c r="E47" i="4"/>
  <c r="M47" i="4" s="1"/>
  <c r="E48" i="4"/>
  <c r="M48" i="4" s="1"/>
  <c r="E49" i="4"/>
  <c r="M49" i="4" s="1"/>
  <c r="E50" i="4"/>
  <c r="M50" i="4" s="1"/>
  <c r="E51" i="4"/>
  <c r="M51" i="4" s="1"/>
  <c r="E53" i="4"/>
  <c r="M53" i="4" s="1"/>
  <c r="E54" i="4"/>
  <c r="M54" i="4" s="1"/>
  <c r="E33" i="4"/>
  <c r="M33" i="4" s="1"/>
  <c r="E34" i="4"/>
  <c r="M34" i="4" s="1"/>
  <c r="E32" i="4"/>
  <c r="M32" i="4" s="1"/>
  <c r="E10" i="4"/>
  <c r="E11" i="4"/>
  <c r="M11" i="4" s="1"/>
  <c r="E12" i="4"/>
  <c r="M12" i="4" s="1"/>
  <c r="E13" i="4"/>
  <c r="M13" i="4" s="1"/>
  <c r="E14" i="4"/>
  <c r="M14" i="4" s="1"/>
  <c r="E16" i="4"/>
  <c r="M16" i="4" s="1"/>
  <c r="E17" i="4"/>
  <c r="M17" i="4" s="1"/>
  <c r="E18" i="4"/>
  <c r="M18" i="4" s="1"/>
  <c r="E19" i="4"/>
  <c r="M19" i="4" s="1"/>
  <c r="E20" i="4"/>
  <c r="M20" i="4" s="1"/>
  <c r="E21" i="4"/>
  <c r="M21" i="4" s="1"/>
  <c r="E22" i="4"/>
  <c r="M22" i="4" s="1"/>
  <c r="E24" i="4"/>
  <c r="M24" i="4" s="1"/>
  <c r="E25" i="4"/>
  <c r="M25" i="4" s="1"/>
  <c r="E27" i="4"/>
  <c r="M27" i="4" s="1"/>
  <c r="E28" i="4"/>
  <c r="M28" i="4" s="1"/>
  <c r="E30" i="4"/>
  <c r="M30" i="4" s="1"/>
  <c r="L66" i="4"/>
  <c r="K66" i="4"/>
  <c r="J66" i="4"/>
  <c r="I66" i="4"/>
  <c r="H66" i="4"/>
  <c r="G66" i="4"/>
  <c r="F66" i="4"/>
  <c r="D66" i="4"/>
  <c r="L55" i="4"/>
  <c r="K55" i="4"/>
  <c r="J55" i="4"/>
  <c r="I55" i="4"/>
  <c r="H55" i="4"/>
  <c r="G55" i="4"/>
  <c r="F55" i="4"/>
  <c r="M42" i="4"/>
  <c r="M40" i="4"/>
  <c r="M39" i="4"/>
  <c r="L35" i="4"/>
  <c r="K35" i="4"/>
  <c r="J35" i="4"/>
  <c r="I35" i="4"/>
  <c r="H35" i="4"/>
  <c r="G35" i="4"/>
  <c r="F35" i="4"/>
  <c r="D35" i="4"/>
  <c r="C35" i="4"/>
  <c r="L31" i="4"/>
  <c r="K31" i="4"/>
  <c r="J31" i="4"/>
  <c r="I31" i="4"/>
  <c r="H31" i="4"/>
  <c r="G31" i="4"/>
  <c r="F31" i="4"/>
  <c r="D31" i="4"/>
  <c r="C31" i="4"/>
  <c r="E8" i="4"/>
  <c r="M8" i="4" s="1"/>
  <c r="L7" i="4"/>
  <c r="K7" i="4"/>
  <c r="J7" i="4"/>
  <c r="I7" i="4"/>
  <c r="H7" i="4"/>
  <c r="G7" i="4"/>
  <c r="F7" i="4"/>
  <c r="M85" i="4" l="1"/>
  <c r="M84" i="4" s="1"/>
  <c r="E84" i="4"/>
  <c r="M90" i="4"/>
  <c r="E90" i="4"/>
  <c r="H100" i="4"/>
  <c r="C100" i="4"/>
  <c r="L100" i="4"/>
  <c r="G100" i="4"/>
  <c r="K100" i="4"/>
  <c r="F100" i="4"/>
  <c r="J100" i="4"/>
  <c r="I100" i="4"/>
  <c r="E64" i="4"/>
  <c r="M64" i="4" s="1"/>
  <c r="M15" i="4"/>
  <c r="M31" i="4"/>
  <c r="D7" i="4"/>
  <c r="D100" i="4" s="1"/>
  <c r="E31" i="4"/>
  <c r="M71" i="4"/>
  <c r="M66" i="4" s="1"/>
  <c r="E66" i="4"/>
  <c r="M10" i="4"/>
  <c r="M35" i="4"/>
  <c r="E35" i="4"/>
  <c r="M56" i="4"/>
  <c r="M7" i="4" l="1"/>
  <c r="M55" i="4"/>
  <c r="E55" i="4"/>
  <c r="E7" i="4"/>
  <c r="E100" i="4" l="1"/>
  <c r="P84" i="4" l="1"/>
  <c r="P98" i="4"/>
  <c r="P66" i="4"/>
  <c r="P55" i="4"/>
  <c r="P31" i="4"/>
  <c r="P95" i="4"/>
  <c r="P90" i="4"/>
  <c r="P35" i="4"/>
  <c r="P100" i="4" l="1"/>
</calcChain>
</file>

<file path=xl/sharedStrings.xml><?xml version="1.0" encoding="utf-8"?>
<sst xmlns="http://schemas.openxmlformats.org/spreadsheetml/2006/main" count="150" uniqueCount="98">
  <si>
    <t>จำแนกตามคณะ และระดับการศึกษา</t>
  </si>
  <si>
    <t>ระดับการศึกษา</t>
  </si>
  <si>
    <t>รวม</t>
  </si>
  <si>
    <t>ปริญญาตรี</t>
  </si>
  <si>
    <t>ภาคปกติ</t>
  </si>
  <si>
    <t>ภาคพิเศษ</t>
  </si>
  <si>
    <t>ป.บัณฑิต</t>
  </si>
  <si>
    <t>คณะครุศาสตร์</t>
  </si>
  <si>
    <t>คณะเทคโนโลยีการเกษตร</t>
  </si>
  <si>
    <t>คณะมนุษยศาสตร์และสังคมศาสตร์</t>
  </si>
  <si>
    <t>คณะวิทยาการจัดการ</t>
  </si>
  <si>
    <t>คณะวิทยาศาสตร์และเทคโนโลยี</t>
  </si>
  <si>
    <t>บัณฑิตวิทยาลัย</t>
  </si>
  <si>
    <t>รวมทั้งสิ้น</t>
  </si>
  <si>
    <t>รวม (คน)</t>
  </si>
  <si>
    <t xml:space="preserve">กองนโยบายและแผน สำนักงานอธิการบดี </t>
  </si>
  <si>
    <t>คณะ/สาขา</t>
  </si>
  <si>
    <t>ปริญญาโท</t>
  </si>
  <si>
    <t>ปริญญาเอก</t>
  </si>
  <si>
    <t>วิทยาลัยแม่ฮ่องสอน</t>
  </si>
  <si>
    <t>การประถมศึกษา</t>
  </si>
  <si>
    <t>การศึกษาปฐมวัย</t>
  </si>
  <si>
    <t>เกษตรศาสตร์</t>
  </si>
  <si>
    <t>คณิตศาสตร์</t>
  </si>
  <si>
    <t>คอมพิวเตอร์ศึกษา</t>
  </si>
  <si>
    <t>เคมี</t>
  </si>
  <si>
    <t>จิตวิทยา</t>
  </si>
  <si>
    <t>ชีววิทยา</t>
  </si>
  <si>
    <t>ดนตรีศึกษา</t>
  </si>
  <si>
    <t>นาฏศิลป์</t>
  </si>
  <si>
    <t>พลศึกษา</t>
  </si>
  <si>
    <t>ฟิสิกส์</t>
  </si>
  <si>
    <t>ภาษาจีน</t>
  </si>
  <si>
    <t>ภาษาไทย</t>
  </si>
  <si>
    <t>ภาษาอังกฤษ</t>
  </si>
  <si>
    <t>วิชาชีพครู</t>
  </si>
  <si>
    <t>ศิลปศึกษา</t>
  </si>
  <si>
    <t>สังคมศึกษา</t>
  </si>
  <si>
    <t>อุตสาหกรรมและเทคโนโลยีศึกษา</t>
  </si>
  <si>
    <t>วิทยาศาสตร์และเทคโนโลยีการอาหาร</t>
  </si>
  <si>
    <t>สัตวศาสตร์</t>
  </si>
  <si>
    <t>การพัฒนาชุมชน</t>
  </si>
  <si>
    <t>ดุริยางค์ไทย</t>
  </si>
  <si>
    <t>ดุริยางค์สากล</t>
  </si>
  <si>
    <t>นิติศาสตร์</t>
  </si>
  <si>
    <t>ภาษาเกาหลี</t>
  </si>
  <si>
    <t>ภาษาญี่ปุ่น</t>
  </si>
  <si>
    <t>ภาษาฝรั่งเศสธุรกิจ</t>
  </si>
  <si>
    <t>ภาษาอังกฤษธุรกิจ</t>
  </si>
  <si>
    <t>ภูมิสารสนเทศ</t>
  </si>
  <si>
    <t>รัฐประศาสนศาสตร์</t>
  </si>
  <si>
    <t>วัฒนธรรมศึกษา</t>
  </si>
  <si>
    <t>สารสนเทศศาสตร์</t>
  </si>
  <si>
    <t>ออกแบบประยุกต์ศิลป์</t>
  </si>
  <si>
    <t>การจัดการ</t>
  </si>
  <si>
    <t>การตลาด</t>
  </si>
  <si>
    <t>การบริหารทรัพยากรมนุษย์</t>
  </si>
  <si>
    <t>การบริหารธุรกิจ</t>
  </si>
  <si>
    <t>การบัญชี</t>
  </si>
  <si>
    <t>คอมพิวเตอร์ธุรกิจ</t>
  </si>
  <si>
    <t>นิเทศศาสตร์</t>
  </si>
  <si>
    <t>เศรษฐศาสตร์</t>
  </si>
  <si>
    <t>ธุรกิจระหว่างประเทศ</t>
  </si>
  <si>
    <t>สาธารณสุขศาสตร์</t>
  </si>
  <si>
    <t>การโปรแกรมและการรักษาความปลอดภัยบนเว็บ</t>
  </si>
  <si>
    <t>การสอนวิทยาศาสตร์</t>
  </si>
  <si>
    <t>การออกแบบผลิตภัณฑ์</t>
  </si>
  <si>
    <t>คหกรรมศาสตร์</t>
  </si>
  <si>
    <t>เทคโนโลยีเซรามิก</t>
  </si>
  <si>
    <t>เทคโนโลยีวิศวกรรมการก่อสร้าง</t>
  </si>
  <si>
    <t>เทคโนโลยีสถาปัตยกรรม</t>
  </si>
  <si>
    <t>เทคโนโลยีสารสนเทศ</t>
  </si>
  <si>
    <t>วิทยาการคอมพิวเตอร์</t>
  </si>
  <si>
    <t>สถิติประยุกต์</t>
  </si>
  <si>
    <t>ข้อมูล จากสำนักส่งเสริมวิชาการและงานทะเบียน</t>
  </si>
  <si>
    <t>-</t>
  </si>
  <si>
    <t>โทร. 0530885377</t>
  </si>
  <si>
    <t>ผู้นำทางการศึกษาและการพัฒนาทรัพยากรมนุษย์</t>
  </si>
  <si>
    <t>วิทยาลัยนานาชาติ</t>
  </si>
  <si>
    <t>การบริหารการศึกษา</t>
  </si>
  <si>
    <t>วิทยาลัยพัฒนาเศรษฐกิจและเทคโนโลยีชุมชนแห่งเอเชีย</t>
  </si>
  <si>
    <t>ภาษาอังกฤษเพื่อการสื่อสารระหว่างประเทศ</t>
  </si>
  <si>
    <t>ภาษาจีนธุรกิจ</t>
  </si>
  <si>
    <t>วิทยาศาสตร์ทั่วไป</t>
  </si>
  <si>
    <t>การท่องเที่ยว</t>
  </si>
  <si>
    <t>การเป็นผู้ประกอบการ</t>
  </si>
  <si>
    <t>พลังงานชุมชนและสิ่งแวดล้อม</t>
  </si>
  <si>
    <t>การจัดการธุรกิจนานาชาติ</t>
  </si>
  <si>
    <t>สาธารณสุขชุมชน</t>
  </si>
  <si>
    <t>วิทยาศาสตร์และเทคโนโลยีสิ่งแวดล้อม</t>
  </si>
  <si>
    <t>หลักสูตรและการสอน</t>
  </si>
  <si>
    <t>ดนตรีสากล</t>
  </si>
  <si>
    <t>ศิลปะและการออกแบบ</t>
  </si>
  <si>
    <t>เทคโนโลยีสารสนเทศและการสื่อสาร</t>
  </si>
  <si>
    <t>จำนวนผู้สำเร็จการศึกษา ประจำปีการศึกษา 2563 (1 มิถุนายน 2563 ถึง 31 พฤษภาคม 2564)</t>
  </si>
  <si>
    <t>ภาษาอังกฤษธุรกิจระหว่างประเทศ</t>
  </si>
  <si>
    <t>ภาษาอังกฤษศึกษา</t>
  </si>
  <si>
    <t>ภูมิภาคลุ่มน้ำโขงและสาละวินศึกษา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</si>
</sst>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indexed="8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6" fillId="0" borderId="0" xfId="0" applyFont="1"/>
    <xf numFmtId="0" fontId="5" fillId="0" borderId="0" xfId="0" applyFont="1"/>
    <xf numFmtId="0" fontId="2" fillId="0" borderId="4" xfId="0" applyFont="1" applyBorder="1"/>
    <xf numFmtId="0" fontId="5" fillId="3" borderId="6" xfId="0" applyFont="1" applyFill="1" applyBorder="1"/>
    <xf numFmtId="0" fontId="2" fillId="0" borderId="8" xfId="0" applyFont="1" applyBorder="1"/>
    <xf numFmtId="0" fontId="7" fillId="0" borderId="0" xfId="0" applyFont="1"/>
    <xf numFmtId="0" fontId="7" fillId="0" borderId="1" xfId="0" applyFont="1" applyBorder="1"/>
    <xf numFmtId="0" fontId="4" fillId="3" borderId="2" xfId="0" applyFont="1" applyFill="1" applyBorder="1" applyAlignment="1">
      <alignment horizontal="right"/>
    </xf>
    <xf numFmtId="0" fontId="2" fillId="5" borderId="0" xfId="0" applyFont="1" applyFill="1"/>
    <xf numFmtId="0" fontId="6" fillId="3" borderId="6" xfId="0" applyFont="1" applyFill="1" applyBorder="1"/>
    <xf numFmtId="0" fontId="5" fillId="3" borderId="4" xfId="0" applyFont="1" applyFill="1" applyBorder="1"/>
    <xf numFmtId="0" fontId="5" fillId="3" borderId="8" xfId="0" applyFont="1" applyFill="1" applyBorder="1"/>
    <xf numFmtId="187" fontId="5" fillId="5" borderId="2" xfId="1" applyNumberFormat="1" applyFont="1" applyFill="1" applyBorder="1" applyAlignment="1">
      <alignment horizontal="right"/>
    </xf>
    <xf numFmtId="187" fontId="5" fillId="3" borderId="2" xfId="1" applyNumberFormat="1" applyFont="1" applyFill="1" applyBorder="1" applyAlignment="1">
      <alignment horizontal="right"/>
    </xf>
    <xf numFmtId="187" fontId="4" fillId="3" borderId="2" xfId="1" applyNumberFormat="1" applyFont="1" applyFill="1" applyBorder="1" applyAlignment="1">
      <alignment horizontal="right"/>
    </xf>
    <xf numFmtId="187" fontId="4" fillId="5" borderId="2" xfId="1" applyNumberFormat="1" applyFont="1" applyFill="1" applyBorder="1" applyAlignment="1">
      <alignment horizontal="right"/>
    </xf>
    <xf numFmtId="187" fontId="4" fillId="2" borderId="2" xfId="1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center" vertical="center"/>
    </xf>
    <xf numFmtId="41" fontId="4" fillId="5" borderId="2" xfId="1" applyNumberFormat="1" applyFont="1" applyFill="1" applyBorder="1" applyAlignment="1">
      <alignment horizontal="right" vertical="top"/>
    </xf>
    <xf numFmtId="41" fontId="4" fillId="3" borderId="2" xfId="0" applyNumberFormat="1" applyFont="1" applyFill="1" applyBorder="1" applyAlignment="1">
      <alignment horizontal="right"/>
    </xf>
    <xf numFmtId="41" fontId="5" fillId="3" borderId="2" xfId="0" applyNumberFormat="1" applyFont="1" applyFill="1" applyBorder="1" applyAlignment="1">
      <alignment horizontal="right"/>
    </xf>
    <xf numFmtId="0" fontId="4" fillId="0" borderId="0" xfId="0" applyFont="1"/>
    <xf numFmtId="0" fontId="5" fillId="3" borderId="2" xfId="0" applyFont="1" applyFill="1" applyBorder="1" applyAlignment="1">
      <alignment horizontal="right"/>
    </xf>
    <xf numFmtId="187" fontId="7" fillId="0" borderId="0" xfId="0" applyNumberFormat="1" applyFont="1"/>
    <xf numFmtId="0" fontId="4" fillId="5" borderId="2" xfId="0" applyFont="1" applyFill="1" applyBorder="1"/>
    <xf numFmtId="0" fontId="7" fillId="5" borderId="2" xfId="0" applyFont="1" applyFill="1" applyBorder="1"/>
    <xf numFmtId="0" fontId="7" fillId="5" borderId="3" xfId="0" applyFont="1" applyFill="1" applyBorder="1"/>
    <xf numFmtId="0" fontId="4" fillId="5" borderId="3" xfId="0" applyFont="1" applyFill="1" applyBorder="1"/>
    <xf numFmtId="0" fontId="7" fillId="5" borderId="6" xfId="0" applyFont="1" applyFill="1" applyBorder="1"/>
    <xf numFmtId="0" fontId="10" fillId="0" borderId="0" xfId="0" applyFont="1"/>
    <xf numFmtId="43" fontId="6" fillId="3" borderId="0" xfId="1" applyNumberFormat="1" applyFont="1" applyFill="1" applyBorder="1" applyAlignment="1">
      <alignment horizontal="right"/>
    </xf>
    <xf numFmtId="0" fontId="4" fillId="5" borderId="8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9" fillId="0" borderId="2" xfId="0" applyFont="1" applyBorder="1"/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4"/>
  <sheetViews>
    <sheetView tabSelected="1" view="pageBreakPreview" zoomScaleNormal="100" zoomScaleSheetLayoutView="100" workbookViewId="0">
      <pane ySplit="6" topLeftCell="A10" activePane="bottomLeft" state="frozen"/>
      <selection pane="bottomLeft" activeCell="A3" sqref="A3"/>
    </sheetView>
  </sheetViews>
  <sheetFormatPr defaultRowHeight="18.75" x14ac:dyDescent="0.3"/>
  <cols>
    <col min="1" max="1" width="2.625" style="2" customWidth="1"/>
    <col min="2" max="2" width="31.25" style="2" customWidth="1"/>
    <col min="3" max="3" width="9" style="2" customWidth="1"/>
    <col min="4" max="4" width="10.125" style="2" bestFit="1" customWidth="1"/>
    <col min="5" max="5" width="10.125" style="9" bestFit="1" customWidth="1"/>
    <col min="6" max="6" width="9.125" style="9" bestFit="1" customWidth="1"/>
    <col min="7" max="8" width="9.125" style="2" bestFit="1" customWidth="1"/>
    <col min="9" max="9" width="9.125" style="9" bestFit="1" customWidth="1"/>
    <col min="10" max="11" width="9.125" style="2" bestFit="1" customWidth="1"/>
    <col min="12" max="12" width="9.125" style="9" bestFit="1" customWidth="1"/>
    <col min="13" max="13" width="10.125" style="9" bestFit="1" customWidth="1"/>
    <col min="14" max="15" width="9" style="2"/>
    <col min="16" max="16" width="9" style="4"/>
    <col min="17" max="16384" width="9" style="2"/>
  </cols>
  <sheetData>
    <row r="1" spans="1:16" ht="24.95" customHeight="1" x14ac:dyDescent="0.35">
      <c r="A1" s="1" t="s">
        <v>94</v>
      </c>
    </row>
    <row r="2" spans="1:16" ht="24.95" customHeight="1" x14ac:dyDescent="0.35">
      <c r="A2" s="1" t="s">
        <v>0</v>
      </c>
    </row>
    <row r="3" spans="1:16" x14ac:dyDescent="0.3">
      <c r="B3" s="3"/>
      <c r="C3" s="3"/>
      <c r="D3" s="3"/>
      <c r="E3" s="10"/>
      <c r="F3" s="10"/>
      <c r="G3" s="3"/>
      <c r="H3" s="3"/>
      <c r="I3" s="10"/>
      <c r="J3" s="3"/>
    </row>
    <row r="4" spans="1:16" ht="23.25" customHeight="1" x14ac:dyDescent="0.3">
      <c r="A4" s="39" t="s">
        <v>16</v>
      </c>
      <c r="B4" s="40"/>
      <c r="C4" s="45" t="s">
        <v>1</v>
      </c>
      <c r="D4" s="45"/>
      <c r="E4" s="45"/>
      <c r="F4" s="45"/>
      <c r="G4" s="45"/>
      <c r="H4" s="45"/>
      <c r="I4" s="45"/>
      <c r="J4" s="45"/>
      <c r="K4" s="45"/>
      <c r="L4" s="45"/>
      <c r="M4" s="46" t="s">
        <v>14</v>
      </c>
    </row>
    <row r="5" spans="1:16" ht="23.25" customHeight="1" x14ac:dyDescent="0.3">
      <c r="A5" s="41"/>
      <c r="B5" s="42"/>
      <c r="C5" s="45" t="s">
        <v>3</v>
      </c>
      <c r="D5" s="45"/>
      <c r="E5" s="45"/>
      <c r="F5" s="21" t="s">
        <v>6</v>
      </c>
      <c r="G5" s="45" t="s">
        <v>17</v>
      </c>
      <c r="H5" s="45"/>
      <c r="I5" s="45"/>
      <c r="J5" s="48" t="s">
        <v>18</v>
      </c>
      <c r="K5" s="49"/>
      <c r="L5" s="49"/>
      <c r="M5" s="47"/>
    </row>
    <row r="6" spans="1:16" s="9" customFormat="1" ht="23.25" customHeight="1" x14ac:dyDescent="0.3">
      <c r="A6" s="43"/>
      <c r="B6" s="44"/>
      <c r="C6" s="21" t="s">
        <v>4</v>
      </c>
      <c r="D6" s="21" t="s">
        <v>5</v>
      </c>
      <c r="E6" s="21" t="s">
        <v>2</v>
      </c>
      <c r="F6" s="21" t="s">
        <v>5</v>
      </c>
      <c r="G6" s="21" t="s">
        <v>4</v>
      </c>
      <c r="H6" s="21" t="s">
        <v>5</v>
      </c>
      <c r="I6" s="21" t="s">
        <v>2</v>
      </c>
      <c r="J6" s="21" t="s">
        <v>4</v>
      </c>
      <c r="K6" s="21" t="s">
        <v>5</v>
      </c>
      <c r="L6" s="21" t="s">
        <v>2</v>
      </c>
      <c r="M6" s="47"/>
      <c r="P6" s="33"/>
    </row>
    <row r="7" spans="1:16" s="9" customFormat="1" ht="21" x14ac:dyDescent="0.35">
      <c r="A7" s="35" t="s">
        <v>7</v>
      </c>
      <c r="B7" s="36"/>
      <c r="C7" s="19">
        <f t="shared" ref="C7:M7" si="0">SUM(C8:C30)</f>
        <v>958</v>
      </c>
      <c r="D7" s="19">
        <f t="shared" si="0"/>
        <v>0</v>
      </c>
      <c r="E7" s="19">
        <f t="shared" si="0"/>
        <v>958</v>
      </c>
      <c r="F7" s="19">
        <f t="shared" si="0"/>
        <v>177</v>
      </c>
      <c r="G7" s="19">
        <f t="shared" si="0"/>
        <v>1</v>
      </c>
      <c r="H7" s="19">
        <f t="shared" si="0"/>
        <v>20</v>
      </c>
      <c r="I7" s="19">
        <f t="shared" si="0"/>
        <v>21</v>
      </c>
      <c r="J7" s="19">
        <f t="shared" si="0"/>
        <v>0</v>
      </c>
      <c r="K7" s="19">
        <f t="shared" si="0"/>
        <v>0</v>
      </c>
      <c r="L7" s="19">
        <f t="shared" si="0"/>
        <v>0</v>
      </c>
      <c r="M7" s="19">
        <f t="shared" si="0"/>
        <v>1156</v>
      </c>
      <c r="O7" s="25"/>
      <c r="P7" s="34">
        <f>(M7*100)/M100</f>
        <v>28.099173553719009</v>
      </c>
    </row>
    <row r="8" spans="1:16" ht="21" x14ac:dyDescent="0.35">
      <c r="A8" s="6"/>
      <c r="B8" s="7" t="s">
        <v>79</v>
      </c>
      <c r="C8" s="17">
        <v>0</v>
      </c>
      <c r="D8" s="17">
        <v>0</v>
      </c>
      <c r="E8" s="18">
        <f>SUM(C8:D8)</f>
        <v>0</v>
      </c>
      <c r="F8" s="18">
        <v>0</v>
      </c>
      <c r="G8" s="17">
        <v>0</v>
      </c>
      <c r="H8" s="17">
        <v>15</v>
      </c>
      <c r="I8" s="18">
        <f>SUM(G8:H8)</f>
        <v>15</v>
      </c>
      <c r="J8" s="17">
        <v>0</v>
      </c>
      <c r="K8" s="17">
        <v>0</v>
      </c>
      <c r="L8" s="18">
        <f>SUM(J8:K8)</f>
        <v>0</v>
      </c>
      <c r="M8" s="18">
        <f>SUM(E8,F8,I8,L8)</f>
        <v>15</v>
      </c>
      <c r="O8" s="5"/>
    </row>
    <row r="9" spans="1:16" ht="21" x14ac:dyDescent="0.35">
      <c r="A9" s="6"/>
      <c r="B9" s="7" t="s">
        <v>20</v>
      </c>
      <c r="C9" s="17">
        <v>96</v>
      </c>
      <c r="D9" s="17">
        <v>0</v>
      </c>
      <c r="E9" s="18">
        <f>SUM(C9:D9)</f>
        <v>96</v>
      </c>
      <c r="F9" s="18">
        <v>0</v>
      </c>
      <c r="G9" s="17">
        <v>0</v>
      </c>
      <c r="H9" s="17">
        <v>0</v>
      </c>
      <c r="I9" s="18">
        <f>SUM(G9:H9)</f>
        <v>0</v>
      </c>
      <c r="J9" s="17">
        <v>0</v>
      </c>
      <c r="K9" s="17">
        <v>0</v>
      </c>
      <c r="L9" s="18">
        <f>SUM(J9:K9)</f>
        <v>0</v>
      </c>
      <c r="M9" s="18">
        <f>SUM(E9,F9,I9,L9)</f>
        <v>96</v>
      </c>
      <c r="O9" s="5"/>
    </row>
    <row r="10" spans="1:16" ht="21" x14ac:dyDescent="0.35">
      <c r="A10" s="6"/>
      <c r="B10" s="7" t="s">
        <v>21</v>
      </c>
      <c r="C10" s="17">
        <v>60</v>
      </c>
      <c r="D10" s="17">
        <v>0</v>
      </c>
      <c r="E10" s="18">
        <f t="shared" ref="E10:E30" si="1">SUM(C10:D10)</f>
        <v>60</v>
      </c>
      <c r="F10" s="18">
        <v>0</v>
      </c>
      <c r="G10" s="17">
        <v>0</v>
      </c>
      <c r="H10" s="17">
        <v>0</v>
      </c>
      <c r="I10" s="18">
        <f t="shared" ref="I10:I30" si="2">SUM(G10:H10)</f>
        <v>0</v>
      </c>
      <c r="J10" s="17">
        <v>0</v>
      </c>
      <c r="K10" s="17">
        <v>0</v>
      </c>
      <c r="L10" s="18">
        <f t="shared" ref="L10:L30" si="3">SUM(J10:K10)</f>
        <v>0</v>
      </c>
      <c r="M10" s="18">
        <f t="shared" ref="M10:M64" si="4">SUM(E10,F10,I10,L10)</f>
        <v>60</v>
      </c>
      <c r="O10" s="5"/>
    </row>
    <row r="11" spans="1:16" ht="21" x14ac:dyDescent="0.35">
      <c r="A11" s="6"/>
      <c r="B11" s="7" t="s">
        <v>22</v>
      </c>
      <c r="C11" s="17">
        <v>36</v>
      </c>
      <c r="D11" s="17">
        <v>0</v>
      </c>
      <c r="E11" s="18">
        <f t="shared" si="1"/>
        <v>36</v>
      </c>
      <c r="F11" s="18">
        <v>0</v>
      </c>
      <c r="G11" s="17">
        <v>0</v>
      </c>
      <c r="H11" s="17">
        <v>0</v>
      </c>
      <c r="I11" s="18">
        <f t="shared" si="2"/>
        <v>0</v>
      </c>
      <c r="J11" s="17">
        <v>0</v>
      </c>
      <c r="K11" s="17">
        <v>0</v>
      </c>
      <c r="L11" s="18">
        <f t="shared" si="3"/>
        <v>0</v>
      </c>
      <c r="M11" s="18">
        <f t="shared" si="4"/>
        <v>36</v>
      </c>
      <c r="O11" s="5"/>
    </row>
    <row r="12" spans="1:16" ht="21" x14ac:dyDescent="0.35">
      <c r="A12" s="6"/>
      <c r="B12" s="7" t="s">
        <v>23</v>
      </c>
      <c r="C12" s="17">
        <v>47</v>
      </c>
      <c r="D12" s="17">
        <v>0</v>
      </c>
      <c r="E12" s="18">
        <f t="shared" si="1"/>
        <v>47</v>
      </c>
      <c r="F12" s="18">
        <v>0</v>
      </c>
      <c r="G12" s="17">
        <v>0</v>
      </c>
      <c r="H12" s="17">
        <v>0</v>
      </c>
      <c r="I12" s="18">
        <f t="shared" si="2"/>
        <v>0</v>
      </c>
      <c r="J12" s="17">
        <v>0</v>
      </c>
      <c r="K12" s="17">
        <v>0</v>
      </c>
      <c r="L12" s="18">
        <f t="shared" si="3"/>
        <v>0</v>
      </c>
      <c r="M12" s="18">
        <f t="shared" si="4"/>
        <v>47</v>
      </c>
      <c r="O12" s="5"/>
    </row>
    <row r="13" spans="1:16" ht="21" x14ac:dyDescent="0.35">
      <c r="A13" s="6"/>
      <c r="B13" s="7" t="s">
        <v>24</v>
      </c>
      <c r="C13" s="17">
        <v>34</v>
      </c>
      <c r="D13" s="17">
        <v>0</v>
      </c>
      <c r="E13" s="18">
        <f t="shared" si="1"/>
        <v>34</v>
      </c>
      <c r="F13" s="18">
        <v>0</v>
      </c>
      <c r="G13" s="17">
        <v>0</v>
      </c>
      <c r="H13" s="17">
        <v>0</v>
      </c>
      <c r="I13" s="18">
        <f t="shared" si="2"/>
        <v>0</v>
      </c>
      <c r="J13" s="17">
        <v>0</v>
      </c>
      <c r="K13" s="17">
        <v>0</v>
      </c>
      <c r="L13" s="18">
        <f t="shared" si="3"/>
        <v>0</v>
      </c>
      <c r="M13" s="18">
        <f t="shared" si="4"/>
        <v>34</v>
      </c>
      <c r="O13" s="5"/>
    </row>
    <row r="14" spans="1:16" ht="21" x14ac:dyDescent="0.35">
      <c r="A14" s="6"/>
      <c r="B14" s="7" t="s">
        <v>25</v>
      </c>
      <c r="C14" s="17">
        <v>27</v>
      </c>
      <c r="D14" s="17">
        <v>0</v>
      </c>
      <c r="E14" s="18">
        <f t="shared" si="1"/>
        <v>27</v>
      </c>
      <c r="F14" s="18">
        <v>0</v>
      </c>
      <c r="G14" s="17">
        <v>0</v>
      </c>
      <c r="H14" s="17">
        <v>0</v>
      </c>
      <c r="I14" s="18">
        <f t="shared" si="2"/>
        <v>0</v>
      </c>
      <c r="J14" s="17">
        <v>0</v>
      </c>
      <c r="K14" s="17">
        <v>0</v>
      </c>
      <c r="L14" s="18">
        <f t="shared" si="3"/>
        <v>0</v>
      </c>
      <c r="M14" s="18">
        <f t="shared" si="4"/>
        <v>27</v>
      </c>
      <c r="O14" s="5"/>
    </row>
    <row r="15" spans="1:16" ht="21" x14ac:dyDescent="0.35">
      <c r="A15" s="6"/>
      <c r="B15" s="7" t="s">
        <v>26</v>
      </c>
      <c r="C15" s="17">
        <f>29+26</f>
        <v>55</v>
      </c>
      <c r="D15" s="17">
        <v>0</v>
      </c>
      <c r="E15" s="18">
        <f>SUM(C15:D15)</f>
        <v>55</v>
      </c>
      <c r="F15" s="18">
        <v>0</v>
      </c>
      <c r="G15" s="17">
        <v>0</v>
      </c>
      <c r="H15" s="17">
        <v>0</v>
      </c>
      <c r="I15" s="18">
        <f t="shared" si="2"/>
        <v>0</v>
      </c>
      <c r="J15" s="17">
        <v>0</v>
      </c>
      <c r="K15" s="17">
        <v>0</v>
      </c>
      <c r="L15" s="18">
        <f t="shared" si="3"/>
        <v>0</v>
      </c>
      <c r="M15" s="18">
        <f t="shared" si="4"/>
        <v>55</v>
      </c>
      <c r="O15" s="5"/>
    </row>
    <row r="16" spans="1:16" ht="21" x14ac:dyDescent="0.35">
      <c r="A16" s="6"/>
      <c r="B16" s="7" t="s">
        <v>27</v>
      </c>
      <c r="C16" s="17">
        <v>34</v>
      </c>
      <c r="D16" s="17">
        <v>0</v>
      </c>
      <c r="E16" s="18">
        <f t="shared" si="1"/>
        <v>34</v>
      </c>
      <c r="F16" s="18">
        <v>0</v>
      </c>
      <c r="G16" s="17">
        <v>0</v>
      </c>
      <c r="H16" s="17">
        <v>0</v>
      </c>
      <c r="I16" s="18">
        <f t="shared" si="2"/>
        <v>0</v>
      </c>
      <c r="J16" s="17">
        <v>0</v>
      </c>
      <c r="K16" s="17">
        <v>0</v>
      </c>
      <c r="L16" s="18">
        <f t="shared" si="3"/>
        <v>0</v>
      </c>
      <c r="M16" s="18">
        <f t="shared" si="4"/>
        <v>34</v>
      </c>
      <c r="O16" s="5"/>
    </row>
    <row r="17" spans="1:16" ht="21" x14ac:dyDescent="0.35">
      <c r="A17" s="6"/>
      <c r="B17" s="7" t="s">
        <v>28</v>
      </c>
      <c r="C17" s="17">
        <v>58</v>
      </c>
      <c r="D17" s="17">
        <v>0</v>
      </c>
      <c r="E17" s="18">
        <f t="shared" si="1"/>
        <v>58</v>
      </c>
      <c r="F17" s="18">
        <v>0</v>
      </c>
      <c r="G17" s="17">
        <v>0</v>
      </c>
      <c r="H17" s="17">
        <v>0</v>
      </c>
      <c r="I17" s="18">
        <f t="shared" si="2"/>
        <v>0</v>
      </c>
      <c r="J17" s="17">
        <v>0</v>
      </c>
      <c r="K17" s="17">
        <v>0</v>
      </c>
      <c r="L17" s="18">
        <f t="shared" si="3"/>
        <v>0</v>
      </c>
      <c r="M17" s="18">
        <f t="shared" si="4"/>
        <v>58</v>
      </c>
      <c r="O17" s="5"/>
    </row>
    <row r="18" spans="1:16" ht="21" x14ac:dyDescent="0.35">
      <c r="A18" s="6"/>
      <c r="B18" s="7" t="s">
        <v>29</v>
      </c>
      <c r="C18" s="17">
        <v>40</v>
      </c>
      <c r="D18" s="17">
        <v>0</v>
      </c>
      <c r="E18" s="18">
        <f t="shared" si="1"/>
        <v>40</v>
      </c>
      <c r="F18" s="18">
        <v>0</v>
      </c>
      <c r="G18" s="17">
        <v>0</v>
      </c>
      <c r="H18" s="17">
        <v>0</v>
      </c>
      <c r="I18" s="18">
        <f t="shared" si="2"/>
        <v>0</v>
      </c>
      <c r="J18" s="17">
        <v>0</v>
      </c>
      <c r="K18" s="17">
        <v>0</v>
      </c>
      <c r="L18" s="18">
        <f t="shared" si="3"/>
        <v>0</v>
      </c>
      <c r="M18" s="18">
        <f t="shared" si="4"/>
        <v>40</v>
      </c>
      <c r="O18" s="5"/>
    </row>
    <row r="19" spans="1:16" ht="21" x14ac:dyDescent="0.35">
      <c r="A19" s="6"/>
      <c r="B19" s="7" t="s">
        <v>30</v>
      </c>
      <c r="C19" s="17">
        <v>44</v>
      </c>
      <c r="D19" s="17">
        <v>0</v>
      </c>
      <c r="E19" s="18">
        <f t="shared" si="1"/>
        <v>44</v>
      </c>
      <c r="F19" s="18">
        <v>0</v>
      </c>
      <c r="G19" s="17">
        <v>0</v>
      </c>
      <c r="H19" s="17">
        <v>0</v>
      </c>
      <c r="I19" s="18">
        <f t="shared" si="2"/>
        <v>0</v>
      </c>
      <c r="J19" s="17">
        <v>0</v>
      </c>
      <c r="K19" s="17">
        <v>0</v>
      </c>
      <c r="L19" s="18">
        <f t="shared" si="3"/>
        <v>0</v>
      </c>
      <c r="M19" s="18">
        <f>SUM(E19,F19,I19,L19)</f>
        <v>44</v>
      </c>
      <c r="O19" s="5"/>
    </row>
    <row r="20" spans="1:16" ht="21" x14ac:dyDescent="0.35">
      <c r="A20" s="6"/>
      <c r="B20" s="7" t="s">
        <v>31</v>
      </c>
      <c r="C20" s="17">
        <v>45</v>
      </c>
      <c r="D20" s="17">
        <v>0</v>
      </c>
      <c r="E20" s="18">
        <f t="shared" si="1"/>
        <v>45</v>
      </c>
      <c r="F20" s="18">
        <v>0</v>
      </c>
      <c r="G20" s="17">
        <v>0</v>
      </c>
      <c r="H20" s="17">
        <v>0</v>
      </c>
      <c r="I20" s="18">
        <f t="shared" si="2"/>
        <v>0</v>
      </c>
      <c r="J20" s="17">
        <v>0</v>
      </c>
      <c r="K20" s="17">
        <v>0</v>
      </c>
      <c r="L20" s="18">
        <f t="shared" si="3"/>
        <v>0</v>
      </c>
      <c r="M20" s="18">
        <f t="shared" si="4"/>
        <v>45</v>
      </c>
      <c r="O20" s="5"/>
    </row>
    <row r="21" spans="1:16" ht="21" x14ac:dyDescent="0.35">
      <c r="A21" s="6"/>
      <c r="B21" s="7" t="s">
        <v>32</v>
      </c>
      <c r="C21" s="17">
        <v>44</v>
      </c>
      <c r="D21" s="17">
        <v>0</v>
      </c>
      <c r="E21" s="18">
        <f t="shared" si="1"/>
        <v>44</v>
      </c>
      <c r="F21" s="18">
        <v>0</v>
      </c>
      <c r="G21" s="17">
        <v>0</v>
      </c>
      <c r="H21" s="17">
        <v>0</v>
      </c>
      <c r="I21" s="18">
        <f t="shared" si="2"/>
        <v>0</v>
      </c>
      <c r="J21" s="17">
        <v>0</v>
      </c>
      <c r="K21" s="17">
        <v>0</v>
      </c>
      <c r="L21" s="18">
        <f t="shared" si="3"/>
        <v>0</v>
      </c>
      <c r="M21" s="18">
        <f t="shared" si="4"/>
        <v>44</v>
      </c>
      <c r="O21" s="5"/>
    </row>
    <row r="22" spans="1:16" ht="21" x14ac:dyDescent="0.35">
      <c r="A22" s="6"/>
      <c r="B22" s="7" t="s">
        <v>33</v>
      </c>
      <c r="C22" s="17">
        <v>83</v>
      </c>
      <c r="D22" s="17">
        <v>0</v>
      </c>
      <c r="E22" s="18">
        <f t="shared" si="1"/>
        <v>83</v>
      </c>
      <c r="F22" s="18">
        <v>0</v>
      </c>
      <c r="G22" s="17">
        <v>0</v>
      </c>
      <c r="H22" s="17">
        <v>0</v>
      </c>
      <c r="I22" s="18">
        <f t="shared" si="2"/>
        <v>0</v>
      </c>
      <c r="J22" s="17">
        <v>0</v>
      </c>
      <c r="K22" s="17">
        <v>0</v>
      </c>
      <c r="L22" s="18">
        <f t="shared" si="3"/>
        <v>0</v>
      </c>
      <c r="M22" s="18">
        <f t="shared" si="4"/>
        <v>83</v>
      </c>
      <c r="O22" s="5"/>
    </row>
    <row r="23" spans="1:16" ht="21" x14ac:dyDescent="0.35">
      <c r="A23" s="6"/>
      <c r="B23" s="7" t="s">
        <v>34</v>
      </c>
      <c r="C23" s="17">
        <v>81</v>
      </c>
      <c r="D23" s="17">
        <v>0</v>
      </c>
      <c r="E23" s="18">
        <f t="shared" ref="E23" si="5">SUM(C23:D23)</f>
        <v>81</v>
      </c>
      <c r="F23" s="18">
        <v>0</v>
      </c>
      <c r="G23" s="17">
        <v>0</v>
      </c>
      <c r="H23" s="17">
        <v>0</v>
      </c>
      <c r="I23" s="18">
        <f t="shared" ref="I23" si="6">SUM(G23:H23)</f>
        <v>0</v>
      </c>
      <c r="J23" s="17">
        <v>0</v>
      </c>
      <c r="K23" s="17">
        <v>0</v>
      </c>
      <c r="L23" s="18">
        <f t="shared" ref="L23" si="7">SUM(J23:K23)</f>
        <v>0</v>
      </c>
      <c r="M23" s="18">
        <f t="shared" ref="M23" si="8">SUM(E23,F23,I23,L23)</f>
        <v>81</v>
      </c>
      <c r="O23" s="5"/>
    </row>
    <row r="24" spans="1:16" ht="21" x14ac:dyDescent="0.35">
      <c r="A24" s="6"/>
      <c r="B24" s="7" t="s">
        <v>96</v>
      </c>
      <c r="C24" s="17">
        <v>0</v>
      </c>
      <c r="D24" s="17">
        <v>0</v>
      </c>
      <c r="E24" s="18">
        <f t="shared" si="1"/>
        <v>0</v>
      </c>
      <c r="F24" s="18">
        <v>0</v>
      </c>
      <c r="G24" s="17">
        <v>1</v>
      </c>
      <c r="H24" s="17">
        <v>2</v>
      </c>
      <c r="I24" s="18">
        <f t="shared" si="2"/>
        <v>3</v>
      </c>
      <c r="J24" s="17">
        <v>0</v>
      </c>
      <c r="K24" s="17">
        <v>0</v>
      </c>
      <c r="L24" s="18">
        <f t="shared" si="3"/>
        <v>0</v>
      </c>
      <c r="M24" s="18">
        <f t="shared" si="4"/>
        <v>3</v>
      </c>
      <c r="O24" s="5"/>
    </row>
    <row r="25" spans="1:16" ht="21" x14ac:dyDescent="0.35">
      <c r="A25" s="6"/>
      <c r="B25" s="7" t="s">
        <v>35</v>
      </c>
      <c r="C25" s="17">
        <v>0</v>
      </c>
      <c r="D25" s="17">
        <v>0</v>
      </c>
      <c r="E25" s="18">
        <f t="shared" si="1"/>
        <v>0</v>
      </c>
      <c r="F25" s="18">
        <v>177</v>
      </c>
      <c r="G25" s="17">
        <v>0</v>
      </c>
      <c r="H25" s="17">
        <v>0</v>
      </c>
      <c r="I25" s="18">
        <f t="shared" si="2"/>
        <v>0</v>
      </c>
      <c r="J25" s="17">
        <v>0</v>
      </c>
      <c r="K25" s="17">
        <v>0</v>
      </c>
      <c r="L25" s="18">
        <f t="shared" si="3"/>
        <v>0</v>
      </c>
      <c r="M25" s="18">
        <f t="shared" si="4"/>
        <v>177</v>
      </c>
      <c r="O25" s="5"/>
    </row>
    <row r="26" spans="1:16" ht="21" x14ac:dyDescent="0.35">
      <c r="A26" s="6"/>
      <c r="B26" s="7" t="s">
        <v>83</v>
      </c>
      <c r="C26" s="17">
        <v>55</v>
      </c>
      <c r="D26" s="17">
        <v>0</v>
      </c>
      <c r="E26" s="18">
        <f t="shared" ref="E26" si="9">SUM(C26:D26)</f>
        <v>55</v>
      </c>
      <c r="F26" s="18">
        <v>0</v>
      </c>
      <c r="G26" s="17">
        <v>0</v>
      </c>
      <c r="H26" s="17">
        <v>0</v>
      </c>
      <c r="I26" s="18">
        <f t="shared" ref="I26" si="10">SUM(G26:H26)</f>
        <v>0</v>
      </c>
      <c r="J26" s="17">
        <v>0</v>
      </c>
      <c r="K26" s="17">
        <v>0</v>
      </c>
      <c r="L26" s="18">
        <f t="shared" ref="L26" si="11">SUM(J26:K26)</f>
        <v>0</v>
      </c>
      <c r="M26" s="18">
        <f t="shared" ref="M26" si="12">SUM(E26,F26,I26,L26)</f>
        <v>55</v>
      </c>
      <c r="O26" s="5"/>
    </row>
    <row r="27" spans="1:16" ht="21" x14ac:dyDescent="0.35">
      <c r="A27" s="6"/>
      <c r="B27" s="7" t="s">
        <v>36</v>
      </c>
      <c r="C27" s="17">
        <v>41</v>
      </c>
      <c r="D27" s="17">
        <v>0</v>
      </c>
      <c r="E27" s="18">
        <f t="shared" si="1"/>
        <v>41</v>
      </c>
      <c r="F27" s="18">
        <v>0</v>
      </c>
      <c r="G27" s="17">
        <v>0</v>
      </c>
      <c r="H27" s="17">
        <v>0</v>
      </c>
      <c r="I27" s="18">
        <f t="shared" si="2"/>
        <v>0</v>
      </c>
      <c r="J27" s="17">
        <v>0</v>
      </c>
      <c r="K27" s="17">
        <v>0</v>
      </c>
      <c r="L27" s="18">
        <f t="shared" si="3"/>
        <v>0</v>
      </c>
      <c r="M27" s="18">
        <f t="shared" si="4"/>
        <v>41</v>
      </c>
      <c r="O27" s="5"/>
    </row>
    <row r="28" spans="1:16" ht="21" x14ac:dyDescent="0.35">
      <c r="A28" s="8"/>
      <c r="B28" s="7" t="s">
        <v>37</v>
      </c>
      <c r="C28" s="17">
        <v>50</v>
      </c>
      <c r="D28" s="17">
        <v>0</v>
      </c>
      <c r="E28" s="18">
        <f t="shared" si="1"/>
        <v>50</v>
      </c>
      <c r="F28" s="18">
        <v>0</v>
      </c>
      <c r="G28" s="17">
        <v>0</v>
      </c>
      <c r="H28" s="17">
        <v>0</v>
      </c>
      <c r="I28" s="18">
        <f t="shared" si="2"/>
        <v>0</v>
      </c>
      <c r="J28" s="17">
        <v>0</v>
      </c>
      <c r="K28" s="17">
        <v>0</v>
      </c>
      <c r="L28" s="18">
        <f t="shared" si="3"/>
        <v>0</v>
      </c>
      <c r="M28" s="18">
        <f t="shared" si="4"/>
        <v>50</v>
      </c>
      <c r="O28" s="5"/>
    </row>
    <row r="29" spans="1:16" ht="21" x14ac:dyDescent="0.35">
      <c r="A29" s="6"/>
      <c r="B29" s="7" t="s">
        <v>90</v>
      </c>
      <c r="C29" s="17">
        <v>0</v>
      </c>
      <c r="D29" s="17">
        <v>0</v>
      </c>
      <c r="E29" s="18">
        <f t="shared" ref="E29" si="13">SUM(C29:D29)</f>
        <v>0</v>
      </c>
      <c r="F29" s="18">
        <v>0</v>
      </c>
      <c r="G29" s="17">
        <v>0</v>
      </c>
      <c r="H29" s="17">
        <v>3</v>
      </c>
      <c r="I29" s="18">
        <f t="shared" ref="I29" si="14">SUM(G29:H29)</f>
        <v>3</v>
      </c>
      <c r="J29" s="17">
        <v>0</v>
      </c>
      <c r="K29" s="17">
        <v>0</v>
      </c>
      <c r="L29" s="18">
        <f t="shared" ref="L29" si="15">SUM(J29:K29)</f>
        <v>0</v>
      </c>
      <c r="M29" s="18">
        <f t="shared" ref="M29" si="16">SUM(E29,F29,I29,L29)</f>
        <v>3</v>
      </c>
      <c r="O29" s="5"/>
    </row>
    <row r="30" spans="1:16" ht="21" x14ac:dyDescent="0.35">
      <c r="A30" s="6"/>
      <c r="B30" s="7" t="s">
        <v>38</v>
      </c>
      <c r="C30" s="17">
        <v>28</v>
      </c>
      <c r="D30" s="17">
        <v>0</v>
      </c>
      <c r="E30" s="18">
        <f t="shared" si="1"/>
        <v>28</v>
      </c>
      <c r="F30" s="18">
        <v>0</v>
      </c>
      <c r="G30" s="17">
        <v>0</v>
      </c>
      <c r="H30" s="17">
        <v>0</v>
      </c>
      <c r="I30" s="18">
        <f t="shared" si="2"/>
        <v>0</v>
      </c>
      <c r="J30" s="17">
        <v>0</v>
      </c>
      <c r="K30" s="17">
        <v>0</v>
      </c>
      <c r="L30" s="18">
        <f t="shared" si="3"/>
        <v>0</v>
      </c>
      <c r="M30" s="18">
        <f t="shared" si="4"/>
        <v>28</v>
      </c>
      <c r="O30" s="5"/>
    </row>
    <row r="31" spans="1:16" ht="21" x14ac:dyDescent="0.35">
      <c r="A31" s="28" t="s">
        <v>8</v>
      </c>
      <c r="B31" s="12"/>
      <c r="C31" s="16">
        <f t="shared" ref="C31:M31" si="17">SUM(C32:C34)</f>
        <v>75</v>
      </c>
      <c r="D31" s="16">
        <f t="shared" si="17"/>
        <v>0</v>
      </c>
      <c r="E31" s="19">
        <f t="shared" si="17"/>
        <v>75</v>
      </c>
      <c r="F31" s="19">
        <f t="shared" si="17"/>
        <v>0</v>
      </c>
      <c r="G31" s="16">
        <f t="shared" si="17"/>
        <v>0</v>
      </c>
      <c r="H31" s="16">
        <f t="shared" si="17"/>
        <v>0</v>
      </c>
      <c r="I31" s="19">
        <f t="shared" si="17"/>
        <v>0</v>
      </c>
      <c r="J31" s="16">
        <f t="shared" si="17"/>
        <v>0</v>
      </c>
      <c r="K31" s="16">
        <f t="shared" si="17"/>
        <v>0</v>
      </c>
      <c r="L31" s="19">
        <f t="shared" si="17"/>
        <v>0</v>
      </c>
      <c r="M31" s="19">
        <f t="shared" si="17"/>
        <v>75</v>
      </c>
      <c r="O31" s="5"/>
      <c r="P31" s="34">
        <f>(M31*100)/M100</f>
        <v>1.8230432668935344</v>
      </c>
    </row>
    <row r="32" spans="1:16" ht="21" x14ac:dyDescent="0.35">
      <c r="A32" s="14"/>
      <c r="B32" s="7" t="s">
        <v>22</v>
      </c>
      <c r="C32" s="17">
        <f>9+19</f>
        <v>28</v>
      </c>
      <c r="D32" s="17">
        <v>0</v>
      </c>
      <c r="E32" s="18">
        <f t="shared" ref="E32" si="18">SUM(C32:D32)</f>
        <v>28</v>
      </c>
      <c r="F32" s="18">
        <v>0</v>
      </c>
      <c r="G32" s="17">
        <v>0</v>
      </c>
      <c r="H32" s="17">
        <v>0</v>
      </c>
      <c r="I32" s="18">
        <f>SUM(G32:H32)</f>
        <v>0</v>
      </c>
      <c r="J32" s="17">
        <v>0</v>
      </c>
      <c r="K32" s="17">
        <v>0</v>
      </c>
      <c r="L32" s="18">
        <v>0</v>
      </c>
      <c r="M32" s="18">
        <f t="shared" si="4"/>
        <v>28</v>
      </c>
      <c r="O32" s="5"/>
    </row>
    <row r="33" spans="1:16" ht="21" x14ac:dyDescent="0.35">
      <c r="A33" s="14"/>
      <c r="B33" s="7" t="s">
        <v>39</v>
      </c>
      <c r="C33" s="17">
        <v>17</v>
      </c>
      <c r="D33" s="17">
        <v>0</v>
      </c>
      <c r="E33" s="18">
        <f t="shared" ref="E33:E34" si="19">SUM(C33:D33)</f>
        <v>17</v>
      </c>
      <c r="F33" s="18">
        <v>0</v>
      </c>
      <c r="G33" s="17">
        <v>0</v>
      </c>
      <c r="H33" s="17">
        <v>0</v>
      </c>
      <c r="I33" s="18">
        <v>0</v>
      </c>
      <c r="J33" s="17">
        <v>0</v>
      </c>
      <c r="K33" s="17">
        <v>0</v>
      </c>
      <c r="L33" s="18">
        <v>0</v>
      </c>
      <c r="M33" s="18">
        <f t="shared" si="4"/>
        <v>17</v>
      </c>
      <c r="O33" s="5"/>
    </row>
    <row r="34" spans="1:16" ht="21" x14ac:dyDescent="0.35">
      <c r="A34" s="14"/>
      <c r="B34" s="7" t="s">
        <v>40</v>
      </c>
      <c r="C34" s="17">
        <v>30</v>
      </c>
      <c r="D34" s="17">
        <v>0</v>
      </c>
      <c r="E34" s="18">
        <f t="shared" si="19"/>
        <v>30</v>
      </c>
      <c r="F34" s="18">
        <v>0</v>
      </c>
      <c r="G34" s="17">
        <v>0</v>
      </c>
      <c r="H34" s="17">
        <v>0</v>
      </c>
      <c r="I34" s="18">
        <v>0</v>
      </c>
      <c r="J34" s="17">
        <v>0</v>
      </c>
      <c r="K34" s="17">
        <v>0</v>
      </c>
      <c r="L34" s="18">
        <v>0</v>
      </c>
      <c r="M34" s="18">
        <f t="shared" si="4"/>
        <v>30</v>
      </c>
      <c r="O34" s="5"/>
    </row>
    <row r="35" spans="1:16" s="9" customFormat="1" ht="21" x14ac:dyDescent="0.35">
      <c r="A35" s="28" t="s">
        <v>9</v>
      </c>
      <c r="B35" s="29"/>
      <c r="C35" s="19">
        <f t="shared" ref="C35:M35" si="20">SUM(C36:C54)</f>
        <v>786</v>
      </c>
      <c r="D35" s="19">
        <f t="shared" si="20"/>
        <v>253</v>
      </c>
      <c r="E35" s="19">
        <f t="shared" si="20"/>
        <v>1039</v>
      </c>
      <c r="F35" s="19">
        <f t="shared" si="20"/>
        <v>0</v>
      </c>
      <c r="G35" s="19">
        <f t="shared" si="20"/>
        <v>0</v>
      </c>
      <c r="H35" s="19">
        <f t="shared" si="20"/>
        <v>10</v>
      </c>
      <c r="I35" s="19">
        <f t="shared" si="20"/>
        <v>10</v>
      </c>
      <c r="J35" s="19">
        <f t="shared" si="20"/>
        <v>0</v>
      </c>
      <c r="K35" s="19">
        <f t="shared" si="20"/>
        <v>0</v>
      </c>
      <c r="L35" s="19">
        <f t="shared" si="20"/>
        <v>0</v>
      </c>
      <c r="M35" s="19">
        <f t="shared" si="20"/>
        <v>1049</v>
      </c>
      <c r="O35" s="25"/>
      <c r="P35" s="34">
        <f>(M35*100)/M100</f>
        <v>25.498298492950898</v>
      </c>
    </row>
    <row r="36" spans="1:16" ht="21" x14ac:dyDescent="0.35">
      <c r="A36" s="14"/>
      <c r="B36" s="7" t="s">
        <v>84</v>
      </c>
      <c r="C36" s="17">
        <v>103</v>
      </c>
      <c r="D36" s="17">
        <v>76</v>
      </c>
      <c r="E36" s="18">
        <f t="shared" ref="E36" si="21">SUM(C36:D36)</f>
        <v>179</v>
      </c>
      <c r="F36" s="18">
        <v>0</v>
      </c>
      <c r="G36" s="17">
        <v>0</v>
      </c>
      <c r="H36" s="17">
        <v>0</v>
      </c>
      <c r="I36" s="18">
        <f t="shared" ref="I36" si="22">SUM(G36:H36)</f>
        <v>0</v>
      </c>
      <c r="J36" s="17">
        <v>0</v>
      </c>
      <c r="K36" s="17">
        <v>0</v>
      </c>
      <c r="L36" s="18">
        <v>0</v>
      </c>
      <c r="M36" s="18">
        <f t="shared" ref="M36" si="23">SUM(E36,F36,I36,L36)</f>
        <v>179</v>
      </c>
      <c r="O36" s="5"/>
    </row>
    <row r="37" spans="1:16" ht="21" x14ac:dyDescent="0.35">
      <c r="A37" s="14"/>
      <c r="B37" s="7" t="s">
        <v>41</v>
      </c>
      <c r="C37" s="17">
        <v>84</v>
      </c>
      <c r="D37" s="17">
        <v>53</v>
      </c>
      <c r="E37" s="18">
        <f t="shared" ref="E37:E43" si="24">SUM(C37:D37)</f>
        <v>137</v>
      </c>
      <c r="F37" s="18">
        <v>0</v>
      </c>
      <c r="G37" s="17">
        <v>0</v>
      </c>
      <c r="H37" s="17">
        <v>0</v>
      </c>
      <c r="I37" s="18">
        <f t="shared" ref="I37:I54" si="25">SUM(G37:H37)</f>
        <v>0</v>
      </c>
      <c r="J37" s="17">
        <v>0</v>
      </c>
      <c r="K37" s="17">
        <v>0</v>
      </c>
      <c r="L37" s="18">
        <v>0</v>
      </c>
      <c r="M37" s="18">
        <f t="shared" si="4"/>
        <v>137</v>
      </c>
      <c r="O37" s="5"/>
    </row>
    <row r="38" spans="1:16" ht="21" x14ac:dyDescent="0.35">
      <c r="A38" s="14"/>
      <c r="B38" s="7" t="s">
        <v>91</v>
      </c>
      <c r="C38" s="17">
        <v>18</v>
      </c>
      <c r="D38" s="17">
        <v>0</v>
      </c>
      <c r="E38" s="18">
        <f t="shared" ref="E38" si="26">SUM(C38:D38)</f>
        <v>18</v>
      </c>
      <c r="F38" s="18">
        <v>0</v>
      </c>
      <c r="G38" s="17">
        <v>0</v>
      </c>
      <c r="H38" s="17">
        <v>0</v>
      </c>
      <c r="I38" s="18">
        <f t="shared" ref="I38" si="27">SUM(G38:H38)</f>
        <v>0</v>
      </c>
      <c r="J38" s="17">
        <v>0</v>
      </c>
      <c r="K38" s="17">
        <v>0</v>
      </c>
      <c r="L38" s="18">
        <v>0</v>
      </c>
      <c r="M38" s="18">
        <f t="shared" ref="M38" si="28">SUM(E38,F38,I38,L38)</f>
        <v>18</v>
      </c>
      <c r="O38" s="5"/>
    </row>
    <row r="39" spans="1:16" ht="21" x14ac:dyDescent="0.35">
      <c r="A39" s="14"/>
      <c r="B39" s="7" t="s">
        <v>42</v>
      </c>
      <c r="C39" s="17">
        <v>2</v>
      </c>
      <c r="D39" s="17">
        <v>0</v>
      </c>
      <c r="E39" s="18">
        <f t="shared" si="24"/>
        <v>2</v>
      </c>
      <c r="F39" s="18">
        <v>0</v>
      </c>
      <c r="G39" s="17">
        <v>0</v>
      </c>
      <c r="H39" s="17">
        <v>0</v>
      </c>
      <c r="I39" s="18">
        <f t="shared" si="25"/>
        <v>0</v>
      </c>
      <c r="J39" s="17">
        <v>0</v>
      </c>
      <c r="K39" s="17">
        <v>0</v>
      </c>
      <c r="L39" s="18">
        <v>0</v>
      </c>
      <c r="M39" s="18">
        <f t="shared" si="4"/>
        <v>2</v>
      </c>
      <c r="O39" s="5"/>
    </row>
    <row r="40" spans="1:16" ht="21" x14ac:dyDescent="0.35">
      <c r="A40" s="14"/>
      <c r="B40" s="7" t="s">
        <v>43</v>
      </c>
      <c r="C40" s="17">
        <v>5</v>
      </c>
      <c r="D40" s="17">
        <v>0</v>
      </c>
      <c r="E40" s="18">
        <f>SUM(C40:D40)</f>
        <v>5</v>
      </c>
      <c r="F40" s="18">
        <v>0</v>
      </c>
      <c r="G40" s="17">
        <v>0</v>
      </c>
      <c r="H40" s="17">
        <v>0</v>
      </c>
      <c r="I40" s="18">
        <f>SUM(G40:H40)</f>
        <v>0</v>
      </c>
      <c r="J40" s="17">
        <v>0</v>
      </c>
      <c r="K40" s="17">
        <v>0</v>
      </c>
      <c r="L40" s="18">
        <v>0</v>
      </c>
      <c r="M40" s="18">
        <f>SUM(E40,F40,I40,L40)</f>
        <v>5</v>
      </c>
      <c r="O40" s="5"/>
    </row>
    <row r="41" spans="1:16" ht="21" x14ac:dyDescent="0.35">
      <c r="A41" s="14"/>
      <c r="B41" s="7" t="s">
        <v>44</v>
      </c>
      <c r="C41" s="17">
        <v>49</v>
      </c>
      <c r="D41" s="17">
        <v>29</v>
      </c>
      <c r="E41" s="18">
        <f t="shared" si="24"/>
        <v>78</v>
      </c>
      <c r="F41" s="18">
        <v>0</v>
      </c>
      <c r="G41" s="17">
        <v>0</v>
      </c>
      <c r="H41" s="17">
        <v>0</v>
      </c>
      <c r="I41" s="18">
        <f t="shared" si="25"/>
        <v>0</v>
      </c>
      <c r="J41" s="17">
        <v>0</v>
      </c>
      <c r="K41" s="17">
        <v>0</v>
      </c>
      <c r="L41" s="18">
        <v>0</v>
      </c>
      <c r="M41" s="18">
        <f t="shared" si="4"/>
        <v>78</v>
      </c>
      <c r="O41" s="5"/>
    </row>
    <row r="42" spans="1:16" ht="21" x14ac:dyDescent="0.35">
      <c r="A42" s="14"/>
      <c r="B42" s="7" t="s">
        <v>45</v>
      </c>
      <c r="C42" s="17">
        <v>46</v>
      </c>
      <c r="D42" s="17">
        <v>0</v>
      </c>
      <c r="E42" s="18">
        <f t="shared" si="24"/>
        <v>46</v>
      </c>
      <c r="F42" s="18">
        <v>0</v>
      </c>
      <c r="G42" s="17">
        <v>0</v>
      </c>
      <c r="H42" s="17">
        <v>0</v>
      </c>
      <c r="I42" s="18">
        <f t="shared" si="25"/>
        <v>0</v>
      </c>
      <c r="J42" s="17">
        <v>0</v>
      </c>
      <c r="K42" s="17">
        <v>0</v>
      </c>
      <c r="L42" s="18">
        <v>0</v>
      </c>
      <c r="M42" s="18">
        <f t="shared" si="4"/>
        <v>46</v>
      </c>
      <c r="O42" s="5"/>
    </row>
    <row r="43" spans="1:16" ht="21" x14ac:dyDescent="0.35">
      <c r="A43" s="14"/>
      <c r="B43" s="7" t="s">
        <v>32</v>
      </c>
      <c r="C43" s="17">
        <v>75</v>
      </c>
      <c r="D43" s="17">
        <v>0</v>
      </c>
      <c r="E43" s="18">
        <f t="shared" si="24"/>
        <v>75</v>
      </c>
      <c r="F43" s="18">
        <v>0</v>
      </c>
      <c r="G43" s="17">
        <v>0</v>
      </c>
      <c r="H43" s="17">
        <v>0</v>
      </c>
      <c r="I43" s="18">
        <f t="shared" si="25"/>
        <v>0</v>
      </c>
      <c r="J43" s="17">
        <v>0</v>
      </c>
      <c r="K43" s="17">
        <v>0</v>
      </c>
      <c r="L43" s="18">
        <v>0</v>
      </c>
      <c r="M43" s="18">
        <f t="shared" si="4"/>
        <v>75</v>
      </c>
      <c r="O43" s="5"/>
    </row>
    <row r="44" spans="1:16" ht="21" x14ac:dyDescent="0.35">
      <c r="A44" s="14"/>
      <c r="B44" s="7" t="s">
        <v>46</v>
      </c>
      <c r="C44" s="17">
        <v>69</v>
      </c>
      <c r="D44" s="17">
        <v>0</v>
      </c>
      <c r="E44" s="18">
        <f t="shared" ref="E44:E54" si="29">SUM(C44:D44)</f>
        <v>69</v>
      </c>
      <c r="F44" s="18">
        <v>0</v>
      </c>
      <c r="G44" s="17">
        <v>0</v>
      </c>
      <c r="H44" s="17">
        <v>0</v>
      </c>
      <c r="I44" s="18">
        <f t="shared" si="25"/>
        <v>0</v>
      </c>
      <c r="J44" s="17">
        <v>0</v>
      </c>
      <c r="K44" s="17">
        <v>0</v>
      </c>
      <c r="L44" s="18">
        <v>0</v>
      </c>
      <c r="M44" s="18">
        <f t="shared" si="4"/>
        <v>69</v>
      </c>
      <c r="O44" s="5"/>
    </row>
    <row r="45" spans="1:16" ht="21" x14ac:dyDescent="0.35">
      <c r="A45" s="14"/>
      <c r="B45" s="7" t="s">
        <v>33</v>
      </c>
      <c r="C45" s="17">
        <v>42</v>
      </c>
      <c r="D45" s="17">
        <v>32</v>
      </c>
      <c r="E45" s="18">
        <f t="shared" si="29"/>
        <v>74</v>
      </c>
      <c r="F45" s="18">
        <v>0</v>
      </c>
      <c r="G45" s="17">
        <v>0</v>
      </c>
      <c r="H45" s="17">
        <v>10</v>
      </c>
      <c r="I45" s="18">
        <f t="shared" si="25"/>
        <v>10</v>
      </c>
      <c r="J45" s="17">
        <v>0</v>
      </c>
      <c r="K45" s="17">
        <v>0</v>
      </c>
      <c r="L45" s="18">
        <v>0</v>
      </c>
      <c r="M45" s="18">
        <f t="shared" si="4"/>
        <v>84</v>
      </c>
      <c r="O45" s="5"/>
    </row>
    <row r="46" spans="1:16" ht="21" x14ac:dyDescent="0.35">
      <c r="A46" s="14"/>
      <c r="B46" s="7" t="s">
        <v>47</v>
      </c>
      <c r="C46" s="17">
        <v>12</v>
      </c>
      <c r="D46" s="17">
        <v>0</v>
      </c>
      <c r="E46" s="18">
        <f t="shared" si="29"/>
        <v>12</v>
      </c>
      <c r="F46" s="18">
        <v>0</v>
      </c>
      <c r="G46" s="17">
        <v>0</v>
      </c>
      <c r="H46" s="17">
        <v>0</v>
      </c>
      <c r="I46" s="18">
        <f t="shared" si="25"/>
        <v>0</v>
      </c>
      <c r="J46" s="17">
        <v>0</v>
      </c>
      <c r="K46" s="17">
        <v>0</v>
      </c>
      <c r="L46" s="18">
        <v>0</v>
      </c>
      <c r="M46" s="18">
        <f t="shared" si="4"/>
        <v>12</v>
      </c>
      <c r="O46" s="5"/>
    </row>
    <row r="47" spans="1:16" ht="21" x14ac:dyDescent="0.35">
      <c r="A47" s="14"/>
      <c r="B47" s="7" t="s">
        <v>34</v>
      </c>
      <c r="C47" s="17">
        <v>45</v>
      </c>
      <c r="D47" s="17">
        <v>0</v>
      </c>
      <c r="E47" s="18">
        <f t="shared" si="29"/>
        <v>45</v>
      </c>
      <c r="F47" s="18">
        <v>0</v>
      </c>
      <c r="G47" s="17">
        <v>0</v>
      </c>
      <c r="H47" s="17">
        <v>0</v>
      </c>
      <c r="I47" s="18">
        <f t="shared" si="25"/>
        <v>0</v>
      </c>
      <c r="J47" s="17">
        <v>0</v>
      </c>
      <c r="K47" s="17">
        <v>0</v>
      </c>
      <c r="L47" s="18">
        <v>0</v>
      </c>
      <c r="M47" s="18">
        <f t="shared" si="4"/>
        <v>45</v>
      </c>
      <c r="O47" s="5"/>
    </row>
    <row r="48" spans="1:16" ht="21" x14ac:dyDescent="0.35">
      <c r="A48" s="14"/>
      <c r="B48" s="7" t="s">
        <v>48</v>
      </c>
      <c r="C48" s="17">
        <v>50</v>
      </c>
      <c r="D48" s="17">
        <v>0</v>
      </c>
      <c r="E48" s="18">
        <f t="shared" si="29"/>
        <v>50</v>
      </c>
      <c r="F48" s="18">
        <v>0</v>
      </c>
      <c r="G48" s="17">
        <v>0</v>
      </c>
      <c r="H48" s="17">
        <v>0</v>
      </c>
      <c r="I48" s="18">
        <f t="shared" si="25"/>
        <v>0</v>
      </c>
      <c r="J48" s="17">
        <v>0</v>
      </c>
      <c r="K48" s="17">
        <v>0</v>
      </c>
      <c r="L48" s="18">
        <v>0</v>
      </c>
      <c r="M48" s="18">
        <f t="shared" si="4"/>
        <v>50</v>
      </c>
      <c r="O48" s="5"/>
    </row>
    <row r="49" spans="1:16" ht="21" x14ac:dyDescent="0.35">
      <c r="A49" s="14"/>
      <c r="B49" s="7" t="s">
        <v>49</v>
      </c>
      <c r="C49" s="17">
        <v>29</v>
      </c>
      <c r="D49" s="17">
        <v>0</v>
      </c>
      <c r="E49" s="18">
        <f t="shared" si="29"/>
        <v>29</v>
      </c>
      <c r="F49" s="18">
        <v>0</v>
      </c>
      <c r="G49" s="17">
        <v>0</v>
      </c>
      <c r="H49" s="17">
        <v>0</v>
      </c>
      <c r="I49" s="18">
        <f t="shared" si="25"/>
        <v>0</v>
      </c>
      <c r="J49" s="17">
        <v>0</v>
      </c>
      <c r="K49" s="17">
        <v>0</v>
      </c>
      <c r="L49" s="18">
        <v>0</v>
      </c>
      <c r="M49" s="18">
        <f t="shared" si="4"/>
        <v>29</v>
      </c>
      <c r="O49" s="5"/>
    </row>
    <row r="50" spans="1:16" ht="21" x14ac:dyDescent="0.35">
      <c r="A50" s="14"/>
      <c r="B50" s="7" t="s">
        <v>50</v>
      </c>
      <c r="C50" s="17">
        <v>97</v>
      </c>
      <c r="D50" s="17">
        <v>63</v>
      </c>
      <c r="E50" s="18">
        <f t="shared" si="29"/>
        <v>160</v>
      </c>
      <c r="F50" s="18">
        <v>0</v>
      </c>
      <c r="G50" s="17">
        <v>0</v>
      </c>
      <c r="H50" s="17">
        <v>0</v>
      </c>
      <c r="I50" s="18">
        <f t="shared" si="25"/>
        <v>0</v>
      </c>
      <c r="J50" s="17">
        <v>0</v>
      </c>
      <c r="K50" s="17">
        <v>0</v>
      </c>
      <c r="L50" s="18">
        <v>0</v>
      </c>
      <c r="M50" s="18">
        <f t="shared" si="4"/>
        <v>160</v>
      </c>
      <c r="O50" s="5"/>
    </row>
    <row r="51" spans="1:16" ht="21" x14ac:dyDescent="0.35">
      <c r="A51" s="14"/>
      <c r="B51" s="7" t="s">
        <v>51</v>
      </c>
      <c r="C51" s="17">
        <v>35</v>
      </c>
      <c r="D51" s="17">
        <v>0</v>
      </c>
      <c r="E51" s="18">
        <f t="shared" si="29"/>
        <v>35</v>
      </c>
      <c r="F51" s="18">
        <v>0</v>
      </c>
      <c r="G51" s="17">
        <v>0</v>
      </c>
      <c r="H51" s="17">
        <v>0</v>
      </c>
      <c r="I51" s="18">
        <f t="shared" si="25"/>
        <v>0</v>
      </c>
      <c r="J51" s="17">
        <v>0</v>
      </c>
      <c r="K51" s="17">
        <v>0</v>
      </c>
      <c r="L51" s="18">
        <v>0</v>
      </c>
      <c r="M51" s="18">
        <f t="shared" si="4"/>
        <v>35</v>
      </c>
      <c r="O51" s="5"/>
    </row>
    <row r="52" spans="1:16" ht="21" x14ac:dyDescent="0.35">
      <c r="A52" s="14"/>
      <c r="B52" s="7" t="s">
        <v>92</v>
      </c>
      <c r="C52" s="17">
        <v>6</v>
      </c>
      <c r="D52" s="17">
        <v>0</v>
      </c>
      <c r="E52" s="18">
        <f t="shared" ref="E52" si="30">SUM(C52:D52)</f>
        <v>6</v>
      </c>
      <c r="F52" s="18">
        <v>0</v>
      </c>
      <c r="G52" s="17">
        <v>0</v>
      </c>
      <c r="H52" s="17">
        <v>0</v>
      </c>
      <c r="I52" s="18">
        <f t="shared" ref="I52" si="31">SUM(G52:H52)</f>
        <v>0</v>
      </c>
      <c r="J52" s="17">
        <v>0</v>
      </c>
      <c r="K52" s="17">
        <v>0</v>
      </c>
      <c r="L52" s="18">
        <v>0</v>
      </c>
      <c r="M52" s="18">
        <f t="shared" ref="M52" si="32">SUM(E52,F52,I52,L52)</f>
        <v>6</v>
      </c>
      <c r="O52" s="5"/>
    </row>
    <row r="53" spans="1:16" ht="21" x14ac:dyDescent="0.35">
      <c r="A53" s="14"/>
      <c r="B53" s="7" t="s">
        <v>52</v>
      </c>
      <c r="C53" s="17">
        <v>17</v>
      </c>
      <c r="D53" s="17">
        <v>0</v>
      </c>
      <c r="E53" s="18">
        <f t="shared" si="29"/>
        <v>17</v>
      </c>
      <c r="F53" s="18">
        <v>0</v>
      </c>
      <c r="G53" s="17">
        <v>0</v>
      </c>
      <c r="H53" s="17">
        <v>0</v>
      </c>
      <c r="I53" s="18">
        <f t="shared" si="25"/>
        <v>0</v>
      </c>
      <c r="J53" s="17">
        <v>0</v>
      </c>
      <c r="K53" s="17">
        <v>0</v>
      </c>
      <c r="L53" s="18">
        <v>0</v>
      </c>
      <c r="M53" s="18">
        <f t="shared" si="4"/>
        <v>17</v>
      </c>
      <c r="O53" s="5"/>
    </row>
    <row r="54" spans="1:16" ht="21" x14ac:dyDescent="0.35">
      <c r="A54" s="14"/>
      <c r="B54" s="7" t="s">
        <v>53</v>
      </c>
      <c r="C54" s="17">
        <v>2</v>
      </c>
      <c r="D54" s="17">
        <v>0</v>
      </c>
      <c r="E54" s="18">
        <f t="shared" si="29"/>
        <v>2</v>
      </c>
      <c r="F54" s="18">
        <v>0</v>
      </c>
      <c r="G54" s="17">
        <v>0</v>
      </c>
      <c r="H54" s="17">
        <v>0</v>
      </c>
      <c r="I54" s="18">
        <f t="shared" si="25"/>
        <v>0</v>
      </c>
      <c r="J54" s="17">
        <v>0</v>
      </c>
      <c r="K54" s="17">
        <v>0</v>
      </c>
      <c r="L54" s="18">
        <v>0</v>
      </c>
      <c r="M54" s="18">
        <f t="shared" si="4"/>
        <v>2</v>
      </c>
      <c r="O54" s="5"/>
    </row>
    <row r="55" spans="1:16" s="9" customFormat="1" ht="21" x14ac:dyDescent="0.35">
      <c r="A55" s="28" t="s">
        <v>10</v>
      </c>
      <c r="B55" s="29"/>
      <c r="C55" s="19">
        <f t="shared" ref="C55:M55" si="33">SUM(C56:C65)</f>
        <v>716</v>
      </c>
      <c r="D55" s="19">
        <f t="shared" si="33"/>
        <v>413</v>
      </c>
      <c r="E55" s="19">
        <f t="shared" si="33"/>
        <v>1129</v>
      </c>
      <c r="F55" s="19">
        <f t="shared" si="33"/>
        <v>0</v>
      </c>
      <c r="G55" s="19">
        <f t="shared" si="33"/>
        <v>0</v>
      </c>
      <c r="H55" s="19">
        <f t="shared" si="33"/>
        <v>7</v>
      </c>
      <c r="I55" s="19">
        <f t="shared" si="33"/>
        <v>7</v>
      </c>
      <c r="J55" s="19">
        <f t="shared" si="33"/>
        <v>0</v>
      </c>
      <c r="K55" s="19">
        <f t="shared" si="33"/>
        <v>0</v>
      </c>
      <c r="L55" s="19">
        <f t="shared" si="33"/>
        <v>0</v>
      </c>
      <c r="M55" s="19">
        <f t="shared" si="33"/>
        <v>1136</v>
      </c>
      <c r="O55" s="25"/>
      <c r="P55" s="34">
        <f>(M55*100)/M100</f>
        <v>27.613028682547398</v>
      </c>
    </row>
    <row r="56" spans="1:16" ht="21" x14ac:dyDescent="0.35">
      <c r="A56" s="14"/>
      <c r="B56" s="7" t="s">
        <v>54</v>
      </c>
      <c r="C56" s="17">
        <v>109</v>
      </c>
      <c r="D56" s="17">
        <v>184</v>
      </c>
      <c r="E56" s="18">
        <f>SUM(C56:D56)</f>
        <v>293</v>
      </c>
      <c r="F56" s="18">
        <v>0</v>
      </c>
      <c r="G56" s="17">
        <v>0</v>
      </c>
      <c r="H56" s="17">
        <v>0</v>
      </c>
      <c r="I56" s="18">
        <f>SUM(G56:H56)</f>
        <v>0</v>
      </c>
      <c r="J56" s="17">
        <v>0</v>
      </c>
      <c r="K56" s="17">
        <v>0</v>
      </c>
      <c r="L56" s="18">
        <v>0</v>
      </c>
      <c r="M56" s="18">
        <f t="shared" si="4"/>
        <v>293</v>
      </c>
      <c r="O56" s="5"/>
    </row>
    <row r="57" spans="1:16" ht="21" x14ac:dyDescent="0.35">
      <c r="A57" s="14"/>
      <c r="B57" s="7" t="s">
        <v>55</v>
      </c>
      <c r="C57" s="17">
        <v>91</v>
      </c>
      <c r="D57" s="17">
        <v>55</v>
      </c>
      <c r="E57" s="18">
        <f t="shared" ref="E57:E64" si="34">SUM(C57:D57)</f>
        <v>146</v>
      </c>
      <c r="F57" s="18">
        <v>0</v>
      </c>
      <c r="G57" s="17">
        <v>0</v>
      </c>
      <c r="H57" s="17">
        <v>0</v>
      </c>
      <c r="I57" s="18">
        <f t="shared" ref="I57:I64" si="35">SUM(G57:H57)</f>
        <v>0</v>
      </c>
      <c r="J57" s="17">
        <v>0</v>
      </c>
      <c r="K57" s="17">
        <v>0</v>
      </c>
      <c r="L57" s="18">
        <v>0</v>
      </c>
      <c r="M57" s="18">
        <f t="shared" si="4"/>
        <v>146</v>
      </c>
      <c r="O57" s="5"/>
    </row>
    <row r="58" spans="1:16" ht="21" x14ac:dyDescent="0.35">
      <c r="A58" s="14"/>
      <c r="B58" s="7" t="s">
        <v>56</v>
      </c>
      <c r="C58" s="17">
        <v>67</v>
      </c>
      <c r="D58" s="17">
        <v>0</v>
      </c>
      <c r="E58" s="18">
        <f t="shared" si="34"/>
        <v>67</v>
      </c>
      <c r="F58" s="18">
        <v>0</v>
      </c>
      <c r="G58" s="17">
        <v>0</v>
      </c>
      <c r="H58" s="17">
        <v>0</v>
      </c>
      <c r="I58" s="18">
        <f t="shared" si="35"/>
        <v>0</v>
      </c>
      <c r="J58" s="17">
        <v>0</v>
      </c>
      <c r="K58" s="17">
        <v>0</v>
      </c>
      <c r="L58" s="18">
        <v>0</v>
      </c>
      <c r="M58" s="18">
        <f t="shared" si="4"/>
        <v>67</v>
      </c>
      <c r="O58" s="5"/>
    </row>
    <row r="59" spans="1:16" ht="21" x14ac:dyDescent="0.35">
      <c r="A59" s="14"/>
      <c r="B59" s="7" t="s">
        <v>57</v>
      </c>
      <c r="C59" s="17">
        <v>0</v>
      </c>
      <c r="D59" s="17">
        <v>0</v>
      </c>
      <c r="E59" s="18">
        <f t="shared" si="34"/>
        <v>0</v>
      </c>
      <c r="F59" s="18">
        <v>0</v>
      </c>
      <c r="G59" s="17">
        <v>0</v>
      </c>
      <c r="H59" s="17">
        <v>7</v>
      </c>
      <c r="I59" s="18">
        <f t="shared" si="35"/>
        <v>7</v>
      </c>
      <c r="J59" s="17">
        <v>0</v>
      </c>
      <c r="K59" s="17">
        <v>0</v>
      </c>
      <c r="L59" s="18">
        <v>0</v>
      </c>
      <c r="M59" s="18">
        <f t="shared" si="4"/>
        <v>7</v>
      </c>
      <c r="O59" s="5"/>
    </row>
    <row r="60" spans="1:16" ht="21" x14ac:dyDescent="0.35">
      <c r="A60" s="14"/>
      <c r="B60" s="7" t="s">
        <v>58</v>
      </c>
      <c r="C60" s="17">
        <v>133</v>
      </c>
      <c r="D60" s="17">
        <v>43</v>
      </c>
      <c r="E60" s="18">
        <f t="shared" si="34"/>
        <v>176</v>
      </c>
      <c r="F60" s="18">
        <v>0</v>
      </c>
      <c r="G60" s="17">
        <v>0</v>
      </c>
      <c r="H60" s="17">
        <v>0</v>
      </c>
      <c r="I60" s="18">
        <f t="shared" si="35"/>
        <v>0</v>
      </c>
      <c r="J60" s="17">
        <v>0</v>
      </c>
      <c r="K60" s="17">
        <v>0</v>
      </c>
      <c r="L60" s="18">
        <v>0</v>
      </c>
      <c r="M60" s="18">
        <f t="shared" si="4"/>
        <v>176</v>
      </c>
      <c r="O60" s="5"/>
    </row>
    <row r="61" spans="1:16" ht="21" x14ac:dyDescent="0.35">
      <c r="A61" s="14"/>
      <c r="B61" s="7" t="s">
        <v>85</v>
      </c>
      <c r="C61" s="17">
        <v>37</v>
      </c>
      <c r="D61" s="17">
        <v>10</v>
      </c>
      <c r="E61" s="18">
        <f t="shared" ref="E61" si="36">SUM(C61:D61)</f>
        <v>47</v>
      </c>
      <c r="F61" s="18">
        <v>0</v>
      </c>
      <c r="G61" s="17">
        <v>0</v>
      </c>
      <c r="H61" s="17">
        <v>0</v>
      </c>
      <c r="I61" s="18">
        <f t="shared" ref="I61" si="37">SUM(G61:H61)</f>
        <v>0</v>
      </c>
      <c r="J61" s="17">
        <v>0</v>
      </c>
      <c r="K61" s="17">
        <v>0</v>
      </c>
      <c r="L61" s="18">
        <v>0</v>
      </c>
      <c r="M61" s="18">
        <f t="shared" ref="M61" si="38">SUM(E61,F61,I61,L61)</f>
        <v>47</v>
      </c>
      <c r="O61" s="5"/>
    </row>
    <row r="62" spans="1:16" ht="21" x14ac:dyDescent="0.35">
      <c r="A62" s="14"/>
      <c r="B62" s="7" t="s">
        <v>59</v>
      </c>
      <c r="C62" s="17">
        <v>71</v>
      </c>
      <c r="D62" s="17">
        <v>40</v>
      </c>
      <c r="E62" s="18">
        <f t="shared" si="34"/>
        <v>111</v>
      </c>
      <c r="F62" s="18">
        <v>0</v>
      </c>
      <c r="G62" s="17">
        <v>0</v>
      </c>
      <c r="H62" s="17">
        <v>0</v>
      </c>
      <c r="I62" s="18">
        <f t="shared" si="35"/>
        <v>0</v>
      </c>
      <c r="J62" s="17">
        <v>0</v>
      </c>
      <c r="K62" s="17">
        <v>0</v>
      </c>
      <c r="L62" s="18">
        <v>0</v>
      </c>
      <c r="M62" s="18">
        <f t="shared" si="4"/>
        <v>111</v>
      </c>
      <c r="O62" s="5"/>
    </row>
    <row r="63" spans="1:16" ht="21" x14ac:dyDescent="0.35">
      <c r="A63" s="14"/>
      <c r="B63" s="7" t="s">
        <v>62</v>
      </c>
      <c r="C63" s="17">
        <v>49</v>
      </c>
      <c r="D63" s="17">
        <v>19</v>
      </c>
      <c r="E63" s="18">
        <f t="shared" ref="E63" si="39">SUM(C63:D63)</f>
        <v>68</v>
      </c>
      <c r="F63" s="18">
        <v>0</v>
      </c>
      <c r="G63" s="17">
        <v>0</v>
      </c>
      <c r="H63" s="17">
        <v>0</v>
      </c>
      <c r="I63" s="18">
        <f t="shared" ref="I63" si="40">SUM(G63:H63)</f>
        <v>0</v>
      </c>
      <c r="J63" s="17">
        <v>0</v>
      </c>
      <c r="K63" s="17">
        <v>0</v>
      </c>
      <c r="L63" s="18">
        <v>0</v>
      </c>
      <c r="M63" s="18">
        <f t="shared" ref="M63" si="41">SUM(E63,F63,I63,L63)</f>
        <v>68</v>
      </c>
      <c r="O63" s="5"/>
    </row>
    <row r="64" spans="1:16" ht="21" x14ac:dyDescent="0.35">
      <c r="A64" s="14"/>
      <c r="B64" s="7" t="s">
        <v>60</v>
      </c>
      <c r="C64" s="17">
        <v>118</v>
      </c>
      <c r="D64" s="17">
        <v>62</v>
      </c>
      <c r="E64" s="18">
        <f t="shared" si="34"/>
        <v>180</v>
      </c>
      <c r="F64" s="18">
        <v>0</v>
      </c>
      <c r="G64" s="17">
        <v>0</v>
      </c>
      <c r="H64" s="17">
        <v>0</v>
      </c>
      <c r="I64" s="18">
        <f t="shared" si="35"/>
        <v>0</v>
      </c>
      <c r="J64" s="17">
        <v>0</v>
      </c>
      <c r="K64" s="17">
        <v>0</v>
      </c>
      <c r="L64" s="18">
        <v>0</v>
      </c>
      <c r="M64" s="18">
        <f t="shared" si="4"/>
        <v>180</v>
      </c>
      <c r="O64" s="5"/>
    </row>
    <row r="65" spans="1:16" ht="21" x14ac:dyDescent="0.35">
      <c r="A65" s="14"/>
      <c r="B65" s="7" t="s">
        <v>61</v>
      </c>
      <c r="C65" s="17">
        <v>41</v>
      </c>
      <c r="D65" s="17">
        <v>0</v>
      </c>
      <c r="E65" s="18">
        <f t="shared" ref="E65" si="42">SUM(C65:D65)</f>
        <v>41</v>
      </c>
      <c r="F65" s="18">
        <v>0</v>
      </c>
      <c r="G65" s="17">
        <v>0</v>
      </c>
      <c r="H65" s="17">
        <v>0</v>
      </c>
      <c r="I65" s="18">
        <f t="shared" ref="I65" si="43">SUM(G65:H65)</f>
        <v>0</v>
      </c>
      <c r="J65" s="17">
        <v>0</v>
      </c>
      <c r="K65" s="17">
        <v>0</v>
      </c>
      <c r="L65" s="18">
        <v>0</v>
      </c>
      <c r="M65" s="18">
        <f t="shared" ref="M65" si="44">SUM(E65,F65,I65,L65)</f>
        <v>41</v>
      </c>
      <c r="O65" s="5"/>
    </row>
    <row r="66" spans="1:16" s="9" customFormat="1" ht="21" x14ac:dyDescent="0.35">
      <c r="A66" s="28" t="s">
        <v>11</v>
      </c>
      <c r="B66" s="32"/>
      <c r="C66" s="19">
        <f t="shared" ref="C66:M66" si="45">SUM(C67:C83)</f>
        <v>437</v>
      </c>
      <c r="D66" s="19">
        <f t="shared" si="45"/>
        <v>97</v>
      </c>
      <c r="E66" s="19">
        <f t="shared" si="45"/>
        <v>534</v>
      </c>
      <c r="F66" s="19">
        <f t="shared" si="45"/>
        <v>0</v>
      </c>
      <c r="G66" s="19">
        <f t="shared" si="45"/>
        <v>0</v>
      </c>
      <c r="H66" s="19">
        <f t="shared" si="45"/>
        <v>6</v>
      </c>
      <c r="I66" s="19">
        <f t="shared" si="45"/>
        <v>6</v>
      </c>
      <c r="J66" s="19">
        <f t="shared" si="45"/>
        <v>0</v>
      </c>
      <c r="K66" s="19">
        <f t="shared" si="45"/>
        <v>0</v>
      </c>
      <c r="L66" s="19">
        <f t="shared" si="45"/>
        <v>0</v>
      </c>
      <c r="M66" s="19">
        <f t="shared" si="45"/>
        <v>540</v>
      </c>
      <c r="O66" s="25"/>
      <c r="P66" s="34">
        <f>(M66*100)/M100</f>
        <v>13.125911521633446</v>
      </c>
    </row>
    <row r="67" spans="1:16" ht="21" x14ac:dyDescent="0.35">
      <c r="A67" s="14"/>
      <c r="B67" s="13" t="s">
        <v>64</v>
      </c>
      <c r="C67" s="17">
        <v>20</v>
      </c>
      <c r="D67" s="17">
        <v>3</v>
      </c>
      <c r="E67" s="18">
        <f t="shared" ref="E67" si="46">SUM(C67:D67)</f>
        <v>23</v>
      </c>
      <c r="F67" s="18">
        <v>0</v>
      </c>
      <c r="G67" s="17">
        <v>0</v>
      </c>
      <c r="H67" s="17">
        <v>0</v>
      </c>
      <c r="I67" s="18">
        <f>SUM(G67:H67)</f>
        <v>0</v>
      </c>
      <c r="J67" s="17">
        <v>0</v>
      </c>
      <c r="K67" s="17">
        <v>0</v>
      </c>
      <c r="L67" s="18">
        <v>0</v>
      </c>
      <c r="M67" s="18">
        <f t="shared" ref="M67:M83" si="47">SUM(E67,F67,I67,L67)</f>
        <v>23</v>
      </c>
      <c r="O67" s="5"/>
    </row>
    <row r="68" spans="1:16" ht="21" x14ac:dyDescent="0.35">
      <c r="A68" s="15"/>
      <c r="B68" s="7" t="s">
        <v>65</v>
      </c>
      <c r="C68" s="17">
        <v>0</v>
      </c>
      <c r="D68" s="17">
        <v>0</v>
      </c>
      <c r="E68" s="18">
        <f t="shared" ref="E68:E77" si="48">SUM(C68:D68)</f>
        <v>0</v>
      </c>
      <c r="F68" s="18">
        <v>0</v>
      </c>
      <c r="G68" s="17">
        <v>0</v>
      </c>
      <c r="H68" s="17">
        <v>1</v>
      </c>
      <c r="I68" s="18">
        <f t="shared" ref="I68:I83" si="49">SUM(G68:H68)</f>
        <v>1</v>
      </c>
      <c r="J68" s="17">
        <v>0</v>
      </c>
      <c r="K68" s="17">
        <v>0</v>
      </c>
      <c r="L68" s="18">
        <v>0</v>
      </c>
      <c r="M68" s="18">
        <f t="shared" si="47"/>
        <v>1</v>
      </c>
      <c r="O68" s="5"/>
    </row>
    <row r="69" spans="1:16" ht="21" x14ac:dyDescent="0.35">
      <c r="A69" s="15"/>
      <c r="B69" s="7" t="s">
        <v>66</v>
      </c>
      <c r="C69" s="17">
        <v>20</v>
      </c>
      <c r="D69" s="17">
        <v>0</v>
      </c>
      <c r="E69" s="18">
        <f t="shared" si="48"/>
        <v>20</v>
      </c>
      <c r="F69" s="18">
        <v>0</v>
      </c>
      <c r="G69" s="17">
        <v>0</v>
      </c>
      <c r="H69" s="17">
        <v>0</v>
      </c>
      <c r="I69" s="18">
        <f t="shared" si="49"/>
        <v>0</v>
      </c>
      <c r="J69" s="17">
        <v>0</v>
      </c>
      <c r="K69" s="17">
        <v>0</v>
      </c>
      <c r="L69" s="18">
        <v>0</v>
      </c>
      <c r="M69" s="18">
        <f t="shared" si="47"/>
        <v>20</v>
      </c>
      <c r="O69" s="5"/>
    </row>
    <row r="70" spans="1:16" ht="21" x14ac:dyDescent="0.35">
      <c r="A70" s="15"/>
      <c r="B70" s="7" t="s">
        <v>23</v>
      </c>
      <c r="C70" s="17">
        <v>19</v>
      </c>
      <c r="D70" s="17">
        <v>0</v>
      </c>
      <c r="E70" s="18">
        <f t="shared" si="48"/>
        <v>19</v>
      </c>
      <c r="F70" s="18">
        <v>0</v>
      </c>
      <c r="G70" s="17">
        <v>0</v>
      </c>
      <c r="H70" s="17">
        <v>0</v>
      </c>
      <c r="I70" s="18">
        <f t="shared" si="49"/>
        <v>0</v>
      </c>
      <c r="J70" s="17">
        <v>0</v>
      </c>
      <c r="K70" s="17">
        <v>0</v>
      </c>
      <c r="L70" s="18">
        <v>0</v>
      </c>
      <c r="M70" s="18">
        <f t="shared" si="47"/>
        <v>19</v>
      </c>
      <c r="O70" s="5"/>
    </row>
    <row r="71" spans="1:16" ht="21" x14ac:dyDescent="0.35">
      <c r="A71" s="15"/>
      <c r="B71" s="7" t="s">
        <v>67</v>
      </c>
      <c r="C71" s="17">
        <f>12+1+52</f>
        <v>65</v>
      </c>
      <c r="D71" s="17">
        <v>0</v>
      </c>
      <c r="E71" s="18">
        <f t="shared" si="48"/>
        <v>65</v>
      </c>
      <c r="F71" s="18">
        <v>0</v>
      </c>
      <c r="G71" s="17">
        <v>0</v>
      </c>
      <c r="H71" s="17">
        <v>0</v>
      </c>
      <c r="I71" s="18">
        <f t="shared" si="49"/>
        <v>0</v>
      </c>
      <c r="J71" s="17">
        <v>0</v>
      </c>
      <c r="K71" s="17">
        <v>0</v>
      </c>
      <c r="L71" s="18">
        <v>0</v>
      </c>
      <c r="M71" s="18">
        <f t="shared" si="47"/>
        <v>65</v>
      </c>
      <c r="O71" s="5"/>
    </row>
    <row r="72" spans="1:16" ht="21" x14ac:dyDescent="0.35">
      <c r="A72" s="15"/>
      <c r="B72" s="7" t="s">
        <v>25</v>
      </c>
      <c r="C72" s="17">
        <v>12</v>
      </c>
      <c r="D72" s="17">
        <v>0</v>
      </c>
      <c r="E72" s="18">
        <f t="shared" si="48"/>
        <v>12</v>
      </c>
      <c r="F72" s="18">
        <v>0</v>
      </c>
      <c r="G72" s="17">
        <v>0</v>
      </c>
      <c r="H72" s="17">
        <v>0</v>
      </c>
      <c r="I72" s="18">
        <f t="shared" si="49"/>
        <v>0</v>
      </c>
      <c r="J72" s="17">
        <v>0</v>
      </c>
      <c r="K72" s="17">
        <v>0</v>
      </c>
      <c r="L72" s="18">
        <v>0</v>
      </c>
      <c r="M72" s="18">
        <f t="shared" si="47"/>
        <v>12</v>
      </c>
      <c r="O72" s="5"/>
    </row>
    <row r="73" spans="1:16" ht="21" x14ac:dyDescent="0.35">
      <c r="A73" s="15"/>
      <c r="B73" s="7" t="s">
        <v>27</v>
      </c>
      <c r="C73" s="17">
        <v>27</v>
      </c>
      <c r="D73" s="17">
        <v>0</v>
      </c>
      <c r="E73" s="18">
        <f t="shared" si="48"/>
        <v>27</v>
      </c>
      <c r="F73" s="18">
        <v>0</v>
      </c>
      <c r="G73" s="17">
        <v>0</v>
      </c>
      <c r="H73" s="17">
        <v>0</v>
      </c>
      <c r="I73" s="18">
        <f t="shared" si="49"/>
        <v>0</v>
      </c>
      <c r="J73" s="17">
        <v>0</v>
      </c>
      <c r="K73" s="17">
        <v>0</v>
      </c>
      <c r="L73" s="18">
        <v>0</v>
      </c>
      <c r="M73" s="18">
        <f t="shared" si="47"/>
        <v>27</v>
      </c>
      <c r="O73" s="5"/>
    </row>
    <row r="74" spans="1:16" ht="21" x14ac:dyDescent="0.35">
      <c r="A74" s="15"/>
      <c r="B74" s="7" t="s">
        <v>68</v>
      </c>
      <c r="C74" s="17">
        <v>6</v>
      </c>
      <c r="D74" s="17">
        <v>0</v>
      </c>
      <c r="E74" s="18">
        <f t="shared" si="48"/>
        <v>6</v>
      </c>
      <c r="F74" s="18">
        <v>0</v>
      </c>
      <c r="G74" s="17">
        <v>0</v>
      </c>
      <c r="H74" s="17">
        <v>0</v>
      </c>
      <c r="I74" s="18">
        <f t="shared" si="49"/>
        <v>0</v>
      </c>
      <c r="J74" s="17">
        <v>0</v>
      </c>
      <c r="K74" s="17">
        <v>0</v>
      </c>
      <c r="L74" s="18">
        <v>0</v>
      </c>
      <c r="M74" s="18">
        <f t="shared" si="47"/>
        <v>6</v>
      </c>
      <c r="O74" s="5"/>
    </row>
    <row r="75" spans="1:16" ht="21" x14ac:dyDescent="0.35">
      <c r="A75" s="15"/>
      <c r="B75" s="7" t="s">
        <v>69</v>
      </c>
      <c r="C75" s="17">
        <v>83</v>
      </c>
      <c r="D75" s="17">
        <v>42</v>
      </c>
      <c r="E75" s="18">
        <f t="shared" si="48"/>
        <v>125</v>
      </c>
      <c r="F75" s="18">
        <v>0</v>
      </c>
      <c r="G75" s="17">
        <v>0</v>
      </c>
      <c r="H75" s="17">
        <v>0</v>
      </c>
      <c r="I75" s="18">
        <f t="shared" si="49"/>
        <v>0</v>
      </c>
      <c r="J75" s="17">
        <v>0</v>
      </c>
      <c r="K75" s="17">
        <v>0</v>
      </c>
      <c r="L75" s="18">
        <v>0</v>
      </c>
      <c r="M75" s="18">
        <f t="shared" si="47"/>
        <v>125</v>
      </c>
      <c r="O75" s="5"/>
    </row>
    <row r="76" spans="1:16" ht="21" x14ac:dyDescent="0.35">
      <c r="A76" s="15"/>
      <c r="B76" s="7" t="s">
        <v>70</v>
      </c>
      <c r="C76" s="17">
        <v>9</v>
      </c>
      <c r="D76" s="17">
        <v>4</v>
      </c>
      <c r="E76" s="18">
        <f t="shared" si="48"/>
        <v>13</v>
      </c>
      <c r="F76" s="18">
        <v>0</v>
      </c>
      <c r="G76" s="17">
        <v>0</v>
      </c>
      <c r="H76" s="17">
        <v>0</v>
      </c>
      <c r="I76" s="18">
        <f t="shared" si="49"/>
        <v>0</v>
      </c>
      <c r="J76" s="17">
        <v>0</v>
      </c>
      <c r="K76" s="17">
        <v>0</v>
      </c>
      <c r="L76" s="18">
        <v>0</v>
      </c>
      <c r="M76" s="18">
        <f t="shared" si="47"/>
        <v>13</v>
      </c>
      <c r="O76" s="5"/>
    </row>
    <row r="77" spans="1:16" ht="21" x14ac:dyDescent="0.35">
      <c r="A77" s="15"/>
      <c r="B77" s="7" t="s">
        <v>71</v>
      </c>
      <c r="C77" s="17">
        <v>39</v>
      </c>
      <c r="D77" s="17">
        <v>14</v>
      </c>
      <c r="E77" s="18">
        <f t="shared" si="48"/>
        <v>53</v>
      </c>
      <c r="F77" s="18">
        <v>0</v>
      </c>
      <c r="G77" s="17">
        <v>0</v>
      </c>
      <c r="H77" s="17">
        <v>0</v>
      </c>
      <c r="I77" s="18">
        <f t="shared" si="49"/>
        <v>0</v>
      </c>
      <c r="J77" s="17">
        <v>0</v>
      </c>
      <c r="K77" s="17">
        <v>0</v>
      </c>
      <c r="L77" s="18">
        <v>0</v>
      </c>
      <c r="M77" s="18">
        <f t="shared" si="47"/>
        <v>53</v>
      </c>
      <c r="O77" s="5"/>
    </row>
    <row r="78" spans="1:16" ht="21" x14ac:dyDescent="0.35">
      <c r="A78" s="15"/>
      <c r="B78" s="7" t="s">
        <v>31</v>
      </c>
      <c r="C78" s="17">
        <v>4</v>
      </c>
      <c r="D78" s="17">
        <v>0</v>
      </c>
      <c r="E78" s="18">
        <f t="shared" ref="E78:E83" si="50">SUM(C78:D78)</f>
        <v>4</v>
      </c>
      <c r="F78" s="18">
        <v>0</v>
      </c>
      <c r="G78" s="17">
        <v>0</v>
      </c>
      <c r="H78" s="17">
        <v>0</v>
      </c>
      <c r="I78" s="18">
        <f t="shared" ref="I78" si="51">SUM(G78:H78)</f>
        <v>0</v>
      </c>
      <c r="J78" s="17">
        <v>0</v>
      </c>
      <c r="K78" s="17">
        <v>0</v>
      </c>
      <c r="L78" s="18">
        <v>0</v>
      </c>
      <c r="M78" s="18">
        <f t="shared" ref="M78" si="52">SUM(E78,F78,I78,L78)</f>
        <v>4</v>
      </c>
      <c r="O78" s="5"/>
    </row>
    <row r="79" spans="1:16" ht="21" x14ac:dyDescent="0.35">
      <c r="A79" s="15"/>
      <c r="B79" s="7" t="s">
        <v>72</v>
      </c>
      <c r="C79" s="17">
        <v>38</v>
      </c>
      <c r="D79" s="17">
        <v>2</v>
      </c>
      <c r="E79" s="18">
        <f t="shared" si="50"/>
        <v>40</v>
      </c>
      <c r="F79" s="18">
        <v>0</v>
      </c>
      <c r="G79" s="17">
        <v>0</v>
      </c>
      <c r="H79" s="17">
        <v>0</v>
      </c>
      <c r="I79" s="18">
        <f t="shared" si="49"/>
        <v>0</v>
      </c>
      <c r="J79" s="17">
        <v>0</v>
      </c>
      <c r="K79" s="17">
        <v>0</v>
      </c>
      <c r="L79" s="18">
        <v>0</v>
      </c>
      <c r="M79" s="18">
        <f t="shared" si="47"/>
        <v>40</v>
      </c>
      <c r="O79" s="5"/>
    </row>
    <row r="80" spans="1:16" ht="21" x14ac:dyDescent="0.35">
      <c r="A80" s="14"/>
      <c r="B80" s="7" t="s">
        <v>89</v>
      </c>
      <c r="C80" s="17">
        <v>24</v>
      </c>
      <c r="D80" s="17">
        <v>0</v>
      </c>
      <c r="E80" s="18">
        <f t="shared" ref="E80" si="53">SUM(C80:D80)</f>
        <v>24</v>
      </c>
      <c r="F80" s="18">
        <v>0</v>
      </c>
      <c r="G80" s="17">
        <v>0</v>
      </c>
      <c r="H80" s="17">
        <v>0</v>
      </c>
      <c r="I80" s="18">
        <f t="shared" ref="I80" si="54">SUM(G80:H80)</f>
        <v>0</v>
      </c>
      <c r="J80" s="17">
        <v>0</v>
      </c>
      <c r="K80" s="17">
        <v>0</v>
      </c>
      <c r="L80" s="18">
        <v>0</v>
      </c>
      <c r="M80" s="18">
        <f t="shared" ref="M80" si="55">SUM(E80,F80,I80,L80)</f>
        <v>24</v>
      </c>
      <c r="O80" s="5"/>
    </row>
    <row r="81" spans="1:16" ht="21" x14ac:dyDescent="0.35">
      <c r="A81" s="15"/>
      <c r="B81" s="7" t="s">
        <v>73</v>
      </c>
      <c r="C81" s="17">
        <v>15</v>
      </c>
      <c r="D81" s="17">
        <v>0</v>
      </c>
      <c r="E81" s="18">
        <f t="shared" si="50"/>
        <v>15</v>
      </c>
      <c r="F81" s="18">
        <v>0</v>
      </c>
      <c r="G81" s="17">
        <v>0</v>
      </c>
      <c r="H81" s="17">
        <v>0</v>
      </c>
      <c r="I81" s="18">
        <f t="shared" si="49"/>
        <v>0</v>
      </c>
      <c r="J81" s="17">
        <v>0</v>
      </c>
      <c r="K81" s="17">
        <v>0</v>
      </c>
      <c r="L81" s="18">
        <v>0</v>
      </c>
      <c r="M81" s="18">
        <f t="shared" si="47"/>
        <v>15</v>
      </c>
      <c r="O81" s="5"/>
    </row>
    <row r="82" spans="1:16" ht="21" x14ac:dyDescent="0.35">
      <c r="A82" s="15"/>
      <c r="B82" s="7" t="s">
        <v>88</v>
      </c>
      <c r="C82" s="17">
        <v>56</v>
      </c>
      <c r="D82" s="17">
        <v>31</v>
      </c>
      <c r="E82" s="18">
        <f t="shared" ref="E82" si="56">SUM(C82:D82)</f>
        <v>87</v>
      </c>
      <c r="F82" s="18">
        <v>0</v>
      </c>
      <c r="G82" s="17">
        <v>0</v>
      </c>
      <c r="H82" s="17">
        <v>0</v>
      </c>
      <c r="I82" s="18">
        <f t="shared" ref="I82" si="57">SUM(G82:H82)</f>
        <v>0</v>
      </c>
      <c r="J82" s="17">
        <v>0</v>
      </c>
      <c r="K82" s="17">
        <v>0</v>
      </c>
      <c r="L82" s="18">
        <v>0</v>
      </c>
      <c r="M82" s="18">
        <f t="shared" ref="M82" si="58">SUM(E82,F82,I82,L82)</f>
        <v>87</v>
      </c>
      <c r="O82" s="5"/>
    </row>
    <row r="83" spans="1:16" ht="21" x14ac:dyDescent="0.35">
      <c r="A83" s="15"/>
      <c r="B83" s="7" t="s">
        <v>63</v>
      </c>
      <c r="C83" s="17">
        <v>0</v>
      </c>
      <c r="D83" s="17">
        <v>1</v>
      </c>
      <c r="E83" s="18">
        <f t="shared" si="50"/>
        <v>1</v>
      </c>
      <c r="F83" s="18">
        <v>0</v>
      </c>
      <c r="G83" s="17">
        <v>0</v>
      </c>
      <c r="H83" s="17">
        <v>5</v>
      </c>
      <c r="I83" s="18">
        <f t="shared" si="49"/>
        <v>5</v>
      </c>
      <c r="J83" s="17">
        <v>0</v>
      </c>
      <c r="K83" s="17">
        <v>0</v>
      </c>
      <c r="L83" s="18">
        <v>0</v>
      </c>
      <c r="M83" s="18">
        <f t="shared" si="47"/>
        <v>6</v>
      </c>
      <c r="O83" s="5"/>
    </row>
    <row r="84" spans="1:16" s="9" customFormat="1" ht="21" x14ac:dyDescent="0.35">
      <c r="A84" s="28" t="s">
        <v>19</v>
      </c>
      <c r="B84" s="30"/>
      <c r="C84" s="19">
        <f t="shared" ref="C84:M84" si="59">SUM(C85:C89)</f>
        <v>32</v>
      </c>
      <c r="D84" s="19">
        <f t="shared" si="59"/>
        <v>0</v>
      </c>
      <c r="E84" s="19">
        <f t="shared" si="59"/>
        <v>32</v>
      </c>
      <c r="F84" s="19">
        <f t="shared" si="59"/>
        <v>0</v>
      </c>
      <c r="G84" s="19">
        <f t="shared" si="59"/>
        <v>0</v>
      </c>
      <c r="H84" s="19">
        <f t="shared" si="59"/>
        <v>0</v>
      </c>
      <c r="I84" s="19">
        <f t="shared" si="59"/>
        <v>0</v>
      </c>
      <c r="J84" s="19">
        <f t="shared" si="59"/>
        <v>0</v>
      </c>
      <c r="K84" s="19">
        <f t="shared" si="59"/>
        <v>0</v>
      </c>
      <c r="L84" s="19">
        <f t="shared" si="59"/>
        <v>0</v>
      </c>
      <c r="M84" s="19">
        <f t="shared" si="59"/>
        <v>32</v>
      </c>
      <c r="O84" s="25"/>
      <c r="P84" s="34">
        <f>(M84*100)/M100</f>
        <v>0.77783179387457457</v>
      </c>
    </row>
    <row r="85" spans="1:16" ht="21" x14ac:dyDescent="0.35">
      <c r="A85" s="14"/>
      <c r="B85" s="7" t="s">
        <v>84</v>
      </c>
      <c r="C85" s="17">
        <v>12</v>
      </c>
      <c r="D85" s="17">
        <v>0</v>
      </c>
      <c r="E85" s="18">
        <f t="shared" ref="E85:E88" si="60">SUM(C85:D85)</f>
        <v>12</v>
      </c>
      <c r="F85" s="18">
        <v>0</v>
      </c>
      <c r="G85" s="17">
        <v>0</v>
      </c>
      <c r="H85" s="17">
        <v>0</v>
      </c>
      <c r="I85" s="18">
        <v>0</v>
      </c>
      <c r="J85" s="17">
        <v>0</v>
      </c>
      <c r="K85" s="17">
        <v>0</v>
      </c>
      <c r="L85" s="18">
        <v>0</v>
      </c>
      <c r="M85" s="18">
        <f t="shared" ref="M85:M88" si="61">SUM(E85,F85,I85,L85)</f>
        <v>12</v>
      </c>
      <c r="O85" s="5"/>
    </row>
    <row r="86" spans="1:16" ht="21" x14ac:dyDescent="0.35">
      <c r="A86" s="14"/>
      <c r="B86" s="7" t="s">
        <v>20</v>
      </c>
      <c r="C86" s="17">
        <v>1</v>
      </c>
      <c r="D86" s="17">
        <v>0</v>
      </c>
      <c r="E86" s="18">
        <f t="shared" si="60"/>
        <v>1</v>
      </c>
      <c r="F86" s="18">
        <v>0</v>
      </c>
      <c r="G86" s="17">
        <v>0</v>
      </c>
      <c r="H86" s="17">
        <v>0</v>
      </c>
      <c r="I86" s="18">
        <v>0</v>
      </c>
      <c r="J86" s="17">
        <v>0</v>
      </c>
      <c r="K86" s="17">
        <v>0</v>
      </c>
      <c r="L86" s="18">
        <v>0</v>
      </c>
      <c r="M86" s="18">
        <f t="shared" si="61"/>
        <v>1</v>
      </c>
      <c r="O86" s="5"/>
    </row>
    <row r="87" spans="1:16" ht="21" x14ac:dyDescent="0.35">
      <c r="A87" s="14"/>
      <c r="B87" s="7" t="s">
        <v>93</v>
      </c>
      <c r="C87" s="17">
        <v>6</v>
      </c>
      <c r="D87" s="17">
        <v>0</v>
      </c>
      <c r="E87" s="18">
        <f t="shared" ref="E87" si="62">SUM(C87:D87)</f>
        <v>6</v>
      </c>
      <c r="F87" s="18">
        <v>0</v>
      </c>
      <c r="G87" s="17">
        <v>0</v>
      </c>
      <c r="H87" s="17">
        <v>0</v>
      </c>
      <c r="I87" s="18">
        <v>0</v>
      </c>
      <c r="J87" s="17">
        <v>0</v>
      </c>
      <c r="K87" s="17">
        <v>0</v>
      </c>
      <c r="L87" s="18">
        <v>0</v>
      </c>
      <c r="M87" s="18">
        <f t="shared" ref="M87" si="63">SUM(E87,F87,I87,L87)</f>
        <v>6</v>
      </c>
      <c r="O87" s="5"/>
    </row>
    <row r="88" spans="1:16" ht="21" x14ac:dyDescent="0.35">
      <c r="A88" s="14"/>
      <c r="B88" s="7" t="s">
        <v>34</v>
      </c>
      <c r="C88" s="17">
        <v>2</v>
      </c>
      <c r="D88" s="17">
        <v>0</v>
      </c>
      <c r="E88" s="18">
        <f t="shared" si="60"/>
        <v>2</v>
      </c>
      <c r="F88" s="18">
        <v>0</v>
      </c>
      <c r="G88" s="17">
        <v>0</v>
      </c>
      <c r="H88" s="17">
        <v>0</v>
      </c>
      <c r="I88" s="18">
        <v>0</v>
      </c>
      <c r="J88" s="17">
        <v>0</v>
      </c>
      <c r="K88" s="17">
        <v>0</v>
      </c>
      <c r="L88" s="18">
        <v>0</v>
      </c>
      <c r="M88" s="18">
        <f t="shared" si="61"/>
        <v>2</v>
      </c>
      <c r="O88" s="5"/>
    </row>
    <row r="89" spans="1:16" ht="21" x14ac:dyDescent="0.35">
      <c r="A89" s="14"/>
      <c r="B89" s="7" t="s">
        <v>88</v>
      </c>
      <c r="C89" s="17">
        <v>11</v>
      </c>
      <c r="D89" s="17">
        <v>0</v>
      </c>
      <c r="E89" s="18">
        <f t="shared" ref="E89" si="64">SUM(C89:D89)</f>
        <v>11</v>
      </c>
      <c r="F89" s="18">
        <v>0</v>
      </c>
      <c r="G89" s="17">
        <v>0</v>
      </c>
      <c r="H89" s="17">
        <v>0</v>
      </c>
      <c r="I89" s="18">
        <v>0</v>
      </c>
      <c r="J89" s="17">
        <v>0</v>
      </c>
      <c r="K89" s="17">
        <v>0</v>
      </c>
      <c r="L89" s="18">
        <v>0</v>
      </c>
      <c r="M89" s="18">
        <f t="shared" ref="M89" si="65">SUM(E89,F89,I89,L89)</f>
        <v>11</v>
      </c>
      <c r="O89" s="5"/>
    </row>
    <row r="90" spans="1:16" s="9" customFormat="1" ht="21" x14ac:dyDescent="0.35">
      <c r="A90" s="31" t="s">
        <v>78</v>
      </c>
      <c r="B90" s="30"/>
      <c r="C90" s="19">
        <f t="shared" ref="C90:M90" si="66">SUM(C91:C94)</f>
        <v>109</v>
      </c>
      <c r="D90" s="19">
        <f t="shared" si="66"/>
        <v>11</v>
      </c>
      <c r="E90" s="19">
        <f t="shared" si="66"/>
        <v>120</v>
      </c>
      <c r="F90" s="19">
        <f t="shared" si="66"/>
        <v>0</v>
      </c>
      <c r="G90" s="19">
        <f t="shared" si="66"/>
        <v>0</v>
      </c>
      <c r="H90" s="19">
        <f t="shared" si="66"/>
        <v>0</v>
      </c>
      <c r="I90" s="19">
        <f t="shared" si="66"/>
        <v>0</v>
      </c>
      <c r="J90" s="19">
        <f t="shared" si="66"/>
        <v>0</v>
      </c>
      <c r="K90" s="19">
        <f t="shared" si="66"/>
        <v>0</v>
      </c>
      <c r="L90" s="19">
        <f t="shared" si="66"/>
        <v>0</v>
      </c>
      <c r="M90" s="19">
        <f t="shared" si="66"/>
        <v>120</v>
      </c>
      <c r="O90" s="25"/>
      <c r="P90" s="34">
        <f>(M90*100)/M100</f>
        <v>2.9168692270296548</v>
      </c>
    </row>
    <row r="91" spans="1:16" ht="21" x14ac:dyDescent="0.35">
      <c r="A91" s="8"/>
      <c r="B91" s="7" t="s">
        <v>87</v>
      </c>
      <c r="C91" s="17">
        <v>19</v>
      </c>
      <c r="D91" s="17">
        <v>0</v>
      </c>
      <c r="E91" s="18">
        <f t="shared" ref="E91" si="67">SUM(C91:D91)</f>
        <v>19</v>
      </c>
      <c r="F91" s="11" t="s">
        <v>75</v>
      </c>
      <c r="G91" s="26" t="s">
        <v>75</v>
      </c>
      <c r="H91" s="26" t="s">
        <v>75</v>
      </c>
      <c r="I91" s="11" t="s">
        <v>75</v>
      </c>
      <c r="J91" s="26" t="s">
        <v>75</v>
      </c>
      <c r="K91" s="26" t="s">
        <v>75</v>
      </c>
      <c r="L91" s="11" t="s">
        <v>75</v>
      </c>
      <c r="M91" s="18">
        <f>SUM(E91,F91,I91,L91)</f>
        <v>19</v>
      </c>
      <c r="O91" s="5"/>
    </row>
    <row r="92" spans="1:16" ht="21" x14ac:dyDescent="0.35">
      <c r="A92" s="8"/>
      <c r="B92" s="7" t="s">
        <v>82</v>
      </c>
      <c r="C92" s="17">
        <v>33</v>
      </c>
      <c r="D92" s="17">
        <v>0</v>
      </c>
      <c r="E92" s="18">
        <f t="shared" ref="E92" si="68">SUM(C92:D92)</f>
        <v>33</v>
      </c>
      <c r="F92" s="11" t="s">
        <v>75</v>
      </c>
      <c r="G92" s="26" t="s">
        <v>75</v>
      </c>
      <c r="H92" s="26" t="s">
        <v>75</v>
      </c>
      <c r="I92" s="11" t="s">
        <v>75</v>
      </c>
      <c r="J92" s="26" t="s">
        <v>75</v>
      </c>
      <c r="K92" s="26" t="s">
        <v>75</v>
      </c>
      <c r="L92" s="11" t="s">
        <v>75</v>
      </c>
      <c r="M92" s="18">
        <f>SUM(E92,F92,I92,L92)</f>
        <v>33</v>
      </c>
      <c r="O92" s="5"/>
    </row>
    <row r="93" spans="1:16" ht="21" x14ac:dyDescent="0.35">
      <c r="A93" s="8"/>
      <c r="B93" s="7" t="s">
        <v>95</v>
      </c>
      <c r="C93" s="17">
        <v>1</v>
      </c>
      <c r="D93" s="17">
        <v>0</v>
      </c>
      <c r="E93" s="18">
        <f t="shared" ref="E93" si="69">SUM(C93:D93)</f>
        <v>1</v>
      </c>
      <c r="F93" s="11" t="s">
        <v>75</v>
      </c>
      <c r="G93" s="26" t="s">
        <v>75</v>
      </c>
      <c r="H93" s="26" t="s">
        <v>75</v>
      </c>
      <c r="I93" s="11" t="s">
        <v>75</v>
      </c>
      <c r="J93" s="26" t="s">
        <v>75</v>
      </c>
      <c r="K93" s="26" t="s">
        <v>75</v>
      </c>
      <c r="L93" s="11" t="s">
        <v>75</v>
      </c>
      <c r="M93" s="18">
        <f>SUM(E93,F93,I93,L93)</f>
        <v>1</v>
      </c>
      <c r="O93" s="5"/>
    </row>
    <row r="94" spans="1:16" ht="21" x14ac:dyDescent="0.35">
      <c r="A94" s="6"/>
      <c r="B94" s="7" t="s">
        <v>81</v>
      </c>
      <c r="C94" s="17">
        <v>56</v>
      </c>
      <c r="D94" s="17">
        <v>11</v>
      </c>
      <c r="E94" s="18">
        <f t="shared" ref="E94" si="70">SUM(C94:D94)</f>
        <v>67</v>
      </c>
      <c r="F94" s="11" t="s">
        <v>75</v>
      </c>
      <c r="G94" s="26" t="s">
        <v>75</v>
      </c>
      <c r="H94" s="26" t="s">
        <v>75</v>
      </c>
      <c r="I94" s="11" t="s">
        <v>75</v>
      </c>
      <c r="J94" s="26" t="s">
        <v>75</v>
      </c>
      <c r="K94" s="26" t="s">
        <v>75</v>
      </c>
      <c r="L94" s="11" t="s">
        <v>75</v>
      </c>
      <c r="M94" s="18">
        <f t="shared" ref="M94" si="71">SUM(E94,F94,I94,L94)</f>
        <v>67</v>
      </c>
      <c r="O94" s="5"/>
    </row>
    <row r="95" spans="1:16" s="9" customFormat="1" ht="21" x14ac:dyDescent="0.35">
      <c r="A95" s="28" t="s">
        <v>12</v>
      </c>
      <c r="B95" s="30"/>
      <c r="C95" s="19">
        <f>SUM(C96:C97)</f>
        <v>0</v>
      </c>
      <c r="D95" s="19">
        <f t="shared" ref="D95:L95" si="72">SUM(D96:D97)</f>
        <v>0</v>
      </c>
      <c r="E95" s="19">
        <f t="shared" si="72"/>
        <v>0</v>
      </c>
      <c r="F95" s="19">
        <f t="shared" si="72"/>
        <v>0</v>
      </c>
      <c r="G95" s="19">
        <f t="shared" si="72"/>
        <v>0</v>
      </c>
      <c r="H95" s="19">
        <f t="shared" si="72"/>
        <v>0</v>
      </c>
      <c r="I95" s="19">
        <f t="shared" si="72"/>
        <v>0</v>
      </c>
      <c r="J95" s="19">
        <f t="shared" si="72"/>
        <v>0</v>
      </c>
      <c r="K95" s="19">
        <f t="shared" si="72"/>
        <v>4</v>
      </c>
      <c r="L95" s="19">
        <f t="shared" si="72"/>
        <v>4</v>
      </c>
      <c r="M95" s="19">
        <f>SUM(M96:M97)</f>
        <v>4</v>
      </c>
      <c r="O95" s="25"/>
      <c r="P95" s="34">
        <f>(M95*100)/M100</f>
        <v>9.7228974234321822E-2</v>
      </c>
    </row>
    <row r="96" spans="1:16" ht="21" x14ac:dyDescent="0.35">
      <c r="A96" s="14"/>
      <c r="B96" s="13" t="s">
        <v>77</v>
      </c>
      <c r="C96" s="17">
        <v>0</v>
      </c>
      <c r="D96" s="17">
        <v>0</v>
      </c>
      <c r="E96" s="18">
        <v>0</v>
      </c>
      <c r="F96" s="18">
        <v>0</v>
      </c>
      <c r="G96" s="17">
        <v>0</v>
      </c>
      <c r="H96" s="17">
        <v>0</v>
      </c>
      <c r="I96" s="18">
        <f>SUM(G96:H96)</f>
        <v>0</v>
      </c>
      <c r="J96" s="17">
        <v>0</v>
      </c>
      <c r="K96" s="17">
        <v>3</v>
      </c>
      <c r="L96" s="18">
        <f>SUM(J96:K96)</f>
        <v>3</v>
      </c>
      <c r="M96" s="18">
        <f>SUM(E96,F96,I96,L96)</f>
        <v>3</v>
      </c>
      <c r="O96" s="5"/>
    </row>
    <row r="97" spans="1:16" ht="21" x14ac:dyDescent="0.35">
      <c r="A97" s="14"/>
      <c r="B97" s="13" t="s">
        <v>97</v>
      </c>
      <c r="C97" s="17">
        <v>0</v>
      </c>
      <c r="D97" s="17">
        <v>0</v>
      </c>
      <c r="E97" s="18">
        <v>0</v>
      </c>
      <c r="F97" s="18">
        <v>0</v>
      </c>
      <c r="G97" s="17">
        <v>0</v>
      </c>
      <c r="H97" s="17">
        <v>0</v>
      </c>
      <c r="I97" s="18">
        <f>SUM(G97:H97)</f>
        <v>0</v>
      </c>
      <c r="J97" s="17">
        <v>0</v>
      </c>
      <c r="K97" s="17">
        <v>1</v>
      </c>
      <c r="L97" s="18">
        <f>SUM(J97:K97)</f>
        <v>1</v>
      </c>
      <c r="M97" s="18">
        <f>SUM(E97,F97,I97,L97)</f>
        <v>1</v>
      </c>
      <c r="O97" s="5"/>
    </row>
    <row r="98" spans="1:16" s="9" customFormat="1" ht="40.5" customHeight="1" x14ac:dyDescent="0.35">
      <c r="A98" s="50" t="s">
        <v>80</v>
      </c>
      <c r="B98" s="51"/>
      <c r="C98" s="22">
        <f t="shared" ref="C98:M98" si="73">SUM(C99:C99)</f>
        <v>0</v>
      </c>
      <c r="D98" s="22">
        <f t="shared" si="73"/>
        <v>0</v>
      </c>
      <c r="E98" s="22">
        <f t="shared" si="73"/>
        <v>0</v>
      </c>
      <c r="F98" s="22">
        <f t="shared" si="73"/>
        <v>0</v>
      </c>
      <c r="G98" s="22">
        <f t="shared" si="73"/>
        <v>1</v>
      </c>
      <c r="H98" s="22">
        <f t="shared" si="73"/>
        <v>0</v>
      </c>
      <c r="I98" s="22">
        <f t="shared" si="73"/>
        <v>1</v>
      </c>
      <c r="J98" s="22">
        <f t="shared" si="73"/>
        <v>1</v>
      </c>
      <c r="K98" s="22">
        <f t="shared" si="73"/>
        <v>0</v>
      </c>
      <c r="L98" s="22">
        <f t="shared" si="73"/>
        <v>1</v>
      </c>
      <c r="M98" s="22">
        <f t="shared" si="73"/>
        <v>2</v>
      </c>
      <c r="O98" s="25"/>
      <c r="P98" s="34">
        <f>(M98*100)/M100</f>
        <v>4.8614487117160911E-2</v>
      </c>
    </row>
    <row r="99" spans="1:16" ht="21" x14ac:dyDescent="0.35">
      <c r="A99" s="6"/>
      <c r="B99" s="7" t="s">
        <v>86</v>
      </c>
      <c r="C99" s="24" t="s">
        <v>75</v>
      </c>
      <c r="D99" s="24" t="s">
        <v>75</v>
      </c>
      <c r="E99" s="23" t="s">
        <v>75</v>
      </c>
      <c r="F99" s="23" t="s">
        <v>75</v>
      </c>
      <c r="G99" s="24">
        <v>1</v>
      </c>
      <c r="H99" s="24" t="s">
        <v>75</v>
      </c>
      <c r="I99" s="23">
        <f>SUM(G99:H99)</f>
        <v>1</v>
      </c>
      <c r="J99" s="24">
        <v>1</v>
      </c>
      <c r="K99" s="24" t="s">
        <v>75</v>
      </c>
      <c r="L99" s="23">
        <f t="shared" ref="L99" si="74">SUM(J99:K99)</f>
        <v>1</v>
      </c>
      <c r="M99" s="23">
        <f>SUM(E99,F99,I99,L99)</f>
        <v>2</v>
      </c>
      <c r="O99" s="5"/>
    </row>
    <row r="100" spans="1:16" s="9" customFormat="1" ht="21" x14ac:dyDescent="0.35">
      <c r="A100" s="37" t="s">
        <v>13</v>
      </c>
      <c r="B100" s="38"/>
      <c r="C100" s="20">
        <f t="shared" ref="C100:M100" si="75">SUM(C7,C31,C35,C55,C66,C90,C84,C95,C98)</f>
        <v>3113</v>
      </c>
      <c r="D100" s="20">
        <f t="shared" si="75"/>
        <v>774</v>
      </c>
      <c r="E100" s="20">
        <f t="shared" si="75"/>
        <v>3887</v>
      </c>
      <c r="F100" s="20">
        <f t="shared" si="75"/>
        <v>177</v>
      </c>
      <c r="G100" s="20">
        <f t="shared" si="75"/>
        <v>2</v>
      </c>
      <c r="H100" s="20">
        <f t="shared" si="75"/>
        <v>43</v>
      </c>
      <c r="I100" s="20">
        <f t="shared" si="75"/>
        <v>45</v>
      </c>
      <c r="J100" s="20">
        <f t="shared" si="75"/>
        <v>1</v>
      </c>
      <c r="K100" s="20">
        <f t="shared" si="75"/>
        <v>4</v>
      </c>
      <c r="L100" s="20">
        <f t="shared" si="75"/>
        <v>5</v>
      </c>
      <c r="M100" s="20">
        <f t="shared" si="75"/>
        <v>4114</v>
      </c>
      <c r="O100" s="25"/>
      <c r="P100" s="34">
        <f>SUM(P7:P99)</f>
        <v>99.999999999999986</v>
      </c>
    </row>
    <row r="102" spans="1:16" x14ac:dyDescent="0.3">
      <c r="B102" s="4" t="s">
        <v>74</v>
      </c>
    </row>
    <row r="103" spans="1:16" x14ac:dyDescent="0.3">
      <c r="B103" s="4" t="s">
        <v>15</v>
      </c>
    </row>
    <row r="104" spans="1:16" x14ac:dyDescent="0.3">
      <c r="B104" s="4" t="s">
        <v>76</v>
      </c>
      <c r="M104" s="27"/>
    </row>
  </sheetData>
  <sheetProtection password="C71F" sheet="1" objects="1" scenarios="1"/>
  <mergeCells count="9">
    <mergeCell ref="A7:B7"/>
    <mergeCell ref="A100:B100"/>
    <mergeCell ref="A4:B6"/>
    <mergeCell ref="C4:L4"/>
    <mergeCell ref="M4:M6"/>
    <mergeCell ref="C5:E5"/>
    <mergeCell ref="G5:I5"/>
    <mergeCell ref="J5:L5"/>
    <mergeCell ref="A98:B98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rowBreaks count="3" manualBreakCount="3">
    <brk id="24" max="12" man="1"/>
    <brk id="46" max="12" man="1"/>
    <brk id="65" max="12" man="1"/>
  </rowBreaks>
  <ignoredErrors>
    <ignoredError sqref="E35 I55 M90 L98:M98 J97 L97:M97 E63:E64 M55 E88:E89 E90 E55 I98" formula="1"/>
    <ignoredError sqref="I56:I62 I53:I54 I65 I32:I36 I39:I40 I24:I25 I67:I79 I8:I17 I18:I22 I26:I30 I37 I41:I51 I80:I83" formulaRange="1"/>
    <ignoredError sqref="I66 I31 I97 I63:I64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Sheet2</vt:lpstr>
      <vt:lpstr>Sheet3</vt:lpstr>
      <vt:lpstr>Sheet2!Print_Area</vt:lpstr>
      <vt:lpstr>Sheet2!Print_Titles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Porlin</dc:creator>
  <cp:lastModifiedBy>porlin_9@hotmail.com</cp:lastModifiedBy>
  <cp:lastPrinted>2019-08-06T08:05:07Z</cp:lastPrinted>
  <dcterms:created xsi:type="dcterms:W3CDTF">2015-02-04T06:57:06Z</dcterms:created>
  <dcterms:modified xsi:type="dcterms:W3CDTF">2021-08-13T07:39:32Z</dcterms:modified>
</cp:coreProperties>
</file>