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สารสนเทศเพื่อการบริหาร\ผู้สำเร็จการศึกษา\"/>
    </mc:Choice>
  </mc:AlternateContent>
  <xr:revisionPtr revIDLastSave="0" documentId="13_ncr:1_{A592DF9F-13CF-4A27-901E-A72DAF600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  <sheet name="Sheet3" sheetId="3" r:id="rId2"/>
  </sheets>
  <definedNames>
    <definedName name="_xlnm.Print_Area" localSheetId="0">Sheet2!$A$1:$M$110</definedName>
    <definedName name="_xlnm.Print_Titles" localSheetId="0">Sheet2!$4:$6</definedName>
  </definedNames>
  <calcPr calcId="181029"/>
</workbook>
</file>

<file path=xl/calcChain.xml><?xml version="1.0" encoding="utf-8"?>
<calcChain xmlns="http://schemas.openxmlformats.org/spreadsheetml/2006/main">
  <c r="C71" i="4" l="1"/>
  <c r="I87" i="4"/>
  <c r="E87" i="4"/>
  <c r="M87" i="4" s="1"/>
  <c r="I86" i="4" l="1"/>
  <c r="E86" i="4"/>
  <c r="M86" i="4" s="1"/>
  <c r="I83" i="4"/>
  <c r="E83" i="4"/>
  <c r="C76" i="4"/>
  <c r="C89" i="4"/>
  <c r="E91" i="4"/>
  <c r="M91" i="4" s="1"/>
  <c r="E94" i="4"/>
  <c r="M94" i="4" s="1"/>
  <c r="E93" i="4"/>
  <c r="M93" i="4" s="1"/>
  <c r="C102" i="4"/>
  <c r="I67" i="4"/>
  <c r="E67" i="4"/>
  <c r="I55" i="4"/>
  <c r="E55" i="4"/>
  <c r="I41" i="4"/>
  <c r="E41" i="4"/>
  <c r="C15" i="4"/>
  <c r="L12" i="4"/>
  <c r="I12" i="4"/>
  <c r="E12" i="4"/>
  <c r="I103" i="4"/>
  <c r="L103" i="4"/>
  <c r="L102" i="4" s="1"/>
  <c r="D102" i="4"/>
  <c r="E102" i="4"/>
  <c r="F102" i="4"/>
  <c r="G102" i="4"/>
  <c r="H102" i="4"/>
  <c r="J102" i="4"/>
  <c r="K102" i="4"/>
  <c r="L26" i="4"/>
  <c r="I26" i="4"/>
  <c r="E26" i="4"/>
  <c r="M103" i="4" l="1"/>
  <c r="M67" i="4"/>
  <c r="M83" i="4"/>
  <c r="M55" i="4"/>
  <c r="M41" i="4"/>
  <c r="M12" i="4"/>
  <c r="I102" i="4"/>
  <c r="M26" i="4"/>
  <c r="M102" i="4"/>
  <c r="E95" i="4"/>
  <c r="E98" i="4"/>
  <c r="M98" i="4" s="1"/>
  <c r="L30" i="4"/>
  <c r="I30" i="4"/>
  <c r="E30" i="4"/>
  <c r="M30" i="4" l="1"/>
  <c r="C104" i="4"/>
  <c r="L23" i="4"/>
  <c r="I23" i="4"/>
  <c r="E23" i="4"/>
  <c r="E99" i="4"/>
  <c r="M99" i="4" s="1"/>
  <c r="M23" i="4" l="1"/>
  <c r="D104" i="4"/>
  <c r="E104" i="4"/>
  <c r="F104" i="4"/>
  <c r="G104" i="4"/>
  <c r="H104" i="4"/>
  <c r="J104" i="4"/>
  <c r="K104" i="4"/>
  <c r="I105" i="4"/>
  <c r="M95" i="4"/>
  <c r="I56" i="4"/>
  <c r="E56" i="4"/>
  <c r="I40" i="4"/>
  <c r="E40" i="4"/>
  <c r="I104" i="4" l="1"/>
  <c r="M40" i="4"/>
  <c r="M56" i="4"/>
  <c r="L31" i="4"/>
  <c r="I31" i="4"/>
  <c r="E31" i="4"/>
  <c r="I88" i="4"/>
  <c r="E88" i="4"/>
  <c r="I85" i="4"/>
  <c r="E85" i="4"/>
  <c r="C96" i="4"/>
  <c r="E100" i="4"/>
  <c r="M100" i="4" s="1"/>
  <c r="C7" i="4"/>
  <c r="M85" i="4" l="1"/>
  <c r="M31" i="4"/>
  <c r="M88" i="4"/>
  <c r="I68" i="4" l="1"/>
  <c r="E68" i="4"/>
  <c r="I65" i="4"/>
  <c r="E65" i="4"/>
  <c r="I38" i="4"/>
  <c r="E38" i="4"/>
  <c r="M68" i="4" l="1"/>
  <c r="M38" i="4"/>
  <c r="M65" i="4"/>
  <c r="D89" i="4"/>
  <c r="F89" i="4"/>
  <c r="G89" i="4"/>
  <c r="H89" i="4"/>
  <c r="I89" i="4"/>
  <c r="J89" i="4"/>
  <c r="K89" i="4"/>
  <c r="L89" i="4"/>
  <c r="E97" i="4"/>
  <c r="M97" i="4" s="1"/>
  <c r="D96" i="4"/>
  <c r="F96" i="4"/>
  <c r="G96" i="4"/>
  <c r="H96" i="4"/>
  <c r="I96" i="4"/>
  <c r="J96" i="4"/>
  <c r="K96" i="4"/>
  <c r="L96" i="4"/>
  <c r="I70" i="4"/>
  <c r="E70" i="4"/>
  <c r="D59" i="4"/>
  <c r="L27" i="4"/>
  <c r="I27" i="4"/>
  <c r="E27" i="4"/>
  <c r="M27" i="4" l="1"/>
  <c r="C59" i="4"/>
  <c r="M70" i="4"/>
  <c r="E84" i="4"/>
  <c r="E39" i="4"/>
  <c r="E42" i="4"/>
  <c r="E43" i="4"/>
  <c r="E44" i="4"/>
  <c r="E45" i="4"/>
  <c r="E46" i="4"/>
  <c r="I34" i="4"/>
  <c r="E15" i="4" l="1"/>
  <c r="L105" i="4"/>
  <c r="L104" i="4" s="1"/>
  <c r="M105" i="4" l="1"/>
  <c r="M104" i="4" s="1"/>
  <c r="L9" i="4"/>
  <c r="I9" i="4"/>
  <c r="E9" i="4"/>
  <c r="I73" i="4"/>
  <c r="I74" i="4"/>
  <c r="I75" i="4"/>
  <c r="I76" i="4"/>
  <c r="I77" i="4"/>
  <c r="I78" i="4"/>
  <c r="I79" i="4"/>
  <c r="I80" i="4"/>
  <c r="I81" i="4"/>
  <c r="I82" i="4"/>
  <c r="I84" i="4"/>
  <c r="I72" i="4"/>
  <c r="I61" i="4"/>
  <c r="I62" i="4"/>
  <c r="I63" i="4"/>
  <c r="I64" i="4"/>
  <c r="I66" i="4"/>
  <c r="I69" i="4"/>
  <c r="I60" i="4"/>
  <c r="I39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7" i="4"/>
  <c r="I58" i="4"/>
  <c r="L10" i="4"/>
  <c r="L11" i="4"/>
  <c r="L13" i="4"/>
  <c r="L14" i="4"/>
  <c r="L15" i="4"/>
  <c r="L16" i="4"/>
  <c r="L17" i="4"/>
  <c r="L18" i="4"/>
  <c r="L19" i="4"/>
  <c r="L20" i="4"/>
  <c r="L21" i="4"/>
  <c r="L22" i="4"/>
  <c r="L24" i="4"/>
  <c r="L25" i="4"/>
  <c r="L28" i="4"/>
  <c r="L29" i="4"/>
  <c r="L32" i="4"/>
  <c r="L8" i="4"/>
  <c r="I10" i="4"/>
  <c r="I11" i="4"/>
  <c r="I13" i="4"/>
  <c r="I14" i="4"/>
  <c r="I15" i="4"/>
  <c r="I16" i="4"/>
  <c r="I17" i="4"/>
  <c r="I18" i="4"/>
  <c r="I19" i="4"/>
  <c r="I20" i="4"/>
  <c r="I21" i="4"/>
  <c r="I22" i="4"/>
  <c r="I24" i="4"/>
  <c r="I25" i="4"/>
  <c r="I28" i="4"/>
  <c r="I29" i="4"/>
  <c r="I32" i="4"/>
  <c r="I8" i="4"/>
  <c r="M9" i="4" l="1"/>
  <c r="M84" i="4"/>
  <c r="E79" i="4"/>
  <c r="M79" i="4" s="1"/>
  <c r="E76" i="4"/>
  <c r="E64" i="4"/>
  <c r="M64" i="4" s="1"/>
  <c r="E66" i="4"/>
  <c r="M66" i="4" s="1"/>
  <c r="E61" i="4"/>
  <c r="M61" i="4" s="1"/>
  <c r="E60" i="4"/>
  <c r="M44" i="4"/>
  <c r="E90" i="4"/>
  <c r="E92" i="4"/>
  <c r="M92" i="4" s="1"/>
  <c r="E101" i="4"/>
  <c r="M101" i="4" s="1"/>
  <c r="E73" i="4"/>
  <c r="M73" i="4" s="1"/>
  <c r="E74" i="4"/>
  <c r="M74" i="4" s="1"/>
  <c r="E75" i="4"/>
  <c r="M75" i="4" s="1"/>
  <c r="E77" i="4"/>
  <c r="M77" i="4" s="1"/>
  <c r="E78" i="4"/>
  <c r="M78" i="4" s="1"/>
  <c r="E80" i="4"/>
  <c r="M80" i="4" s="1"/>
  <c r="E81" i="4"/>
  <c r="M81" i="4" s="1"/>
  <c r="E82" i="4"/>
  <c r="M82" i="4" s="1"/>
  <c r="E72" i="4"/>
  <c r="M72" i="4" s="1"/>
  <c r="E62" i="4"/>
  <c r="M62" i="4" s="1"/>
  <c r="E63" i="4"/>
  <c r="M63" i="4" s="1"/>
  <c r="M39" i="4"/>
  <c r="M46" i="4"/>
  <c r="E47" i="4"/>
  <c r="M47" i="4" s="1"/>
  <c r="E48" i="4"/>
  <c r="M48" i="4" s="1"/>
  <c r="E49" i="4"/>
  <c r="M49" i="4" s="1"/>
  <c r="E50" i="4"/>
  <c r="M50" i="4" s="1"/>
  <c r="E51" i="4"/>
  <c r="M51" i="4" s="1"/>
  <c r="E52" i="4"/>
  <c r="M52" i="4" s="1"/>
  <c r="E53" i="4"/>
  <c r="M53" i="4" s="1"/>
  <c r="E54" i="4"/>
  <c r="M54" i="4" s="1"/>
  <c r="E57" i="4"/>
  <c r="M57" i="4" s="1"/>
  <c r="E58" i="4"/>
  <c r="M58" i="4" s="1"/>
  <c r="E35" i="4"/>
  <c r="M35" i="4" s="1"/>
  <c r="E36" i="4"/>
  <c r="M36" i="4" s="1"/>
  <c r="E34" i="4"/>
  <c r="M34" i="4" s="1"/>
  <c r="E10" i="4"/>
  <c r="E11" i="4"/>
  <c r="M11" i="4" s="1"/>
  <c r="E13" i="4"/>
  <c r="M13" i="4" s="1"/>
  <c r="E14" i="4"/>
  <c r="M14" i="4" s="1"/>
  <c r="E16" i="4"/>
  <c r="M16" i="4" s="1"/>
  <c r="E17" i="4"/>
  <c r="M17" i="4" s="1"/>
  <c r="E18" i="4"/>
  <c r="M18" i="4" s="1"/>
  <c r="E19" i="4"/>
  <c r="M19" i="4" s="1"/>
  <c r="E20" i="4"/>
  <c r="M20" i="4" s="1"/>
  <c r="E21" i="4"/>
  <c r="M21" i="4" s="1"/>
  <c r="E22" i="4"/>
  <c r="M22" i="4" s="1"/>
  <c r="E24" i="4"/>
  <c r="M24" i="4" s="1"/>
  <c r="E25" i="4"/>
  <c r="M25" i="4" s="1"/>
  <c r="E28" i="4"/>
  <c r="M28" i="4" s="1"/>
  <c r="E29" i="4"/>
  <c r="M29" i="4" s="1"/>
  <c r="E32" i="4"/>
  <c r="M32" i="4" s="1"/>
  <c r="L71" i="4"/>
  <c r="K71" i="4"/>
  <c r="J71" i="4"/>
  <c r="I71" i="4"/>
  <c r="H71" i="4"/>
  <c r="G71" i="4"/>
  <c r="F71" i="4"/>
  <c r="D71" i="4"/>
  <c r="L59" i="4"/>
  <c r="K59" i="4"/>
  <c r="J59" i="4"/>
  <c r="I59" i="4"/>
  <c r="H59" i="4"/>
  <c r="G59" i="4"/>
  <c r="F59" i="4"/>
  <c r="M45" i="4"/>
  <c r="M43" i="4"/>
  <c r="M42" i="4"/>
  <c r="L37" i="4"/>
  <c r="K37" i="4"/>
  <c r="J37" i="4"/>
  <c r="I37" i="4"/>
  <c r="H37" i="4"/>
  <c r="G37" i="4"/>
  <c r="F37" i="4"/>
  <c r="D37" i="4"/>
  <c r="C37" i="4"/>
  <c r="L33" i="4"/>
  <c r="K33" i="4"/>
  <c r="J33" i="4"/>
  <c r="I33" i="4"/>
  <c r="H33" i="4"/>
  <c r="G33" i="4"/>
  <c r="F33" i="4"/>
  <c r="D33" i="4"/>
  <c r="C33" i="4"/>
  <c r="E8" i="4"/>
  <c r="M8" i="4" s="1"/>
  <c r="L7" i="4"/>
  <c r="K7" i="4"/>
  <c r="J7" i="4"/>
  <c r="I7" i="4"/>
  <c r="H7" i="4"/>
  <c r="G7" i="4"/>
  <c r="F7" i="4"/>
  <c r="M90" i="4" l="1"/>
  <c r="M89" i="4" s="1"/>
  <c r="E89" i="4"/>
  <c r="M96" i="4"/>
  <c r="E96" i="4"/>
  <c r="H106" i="4"/>
  <c r="C106" i="4"/>
  <c r="L106" i="4"/>
  <c r="G106" i="4"/>
  <c r="K106" i="4"/>
  <c r="F106" i="4"/>
  <c r="J106" i="4"/>
  <c r="I106" i="4"/>
  <c r="E69" i="4"/>
  <c r="M69" i="4" s="1"/>
  <c r="M15" i="4"/>
  <c r="M33" i="4"/>
  <c r="D7" i="4"/>
  <c r="D106" i="4" s="1"/>
  <c r="E33" i="4"/>
  <c r="M76" i="4"/>
  <c r="M71" i="4" s="1"/>
  <c r="E71" i="4"/>
  <c r="M10" i="4"/>
  <c r="M37" i="4"/>
  <c r="E37" i="4"/>
  <c r="M60" i="4"/>
  <c r="M7" i="4" l="1"/>
  <c r="M59" i="4"/>
  <c r="E59" i="4"/>
  <c r="E7" i="4"/>
  <c r="M106" i="4" l="1"/>
  <c r="P7" i="4" s="1"/>
  <c r="E106" i="4"/>
  <c r="P89" i="4" l="1"/>
  <c r="P104" i="4"/>
  <c r="P71" i="4"/>
  <c r="P59" i="4"/>
  <c r="P33" i="4"/>
  <c r="P102" i="4"/>
  <c r="P96" i="4"/>
  <c r="P37" i="4"/>
  <c r="P106" i="4" l="1"/>
</calcChain>
</file>

<file path=xl/sharedStrings.xml><?xml version="1.0" encoding="utf-8"?>
<sst xmlns="http://schemas.openxmlformats.org/spreadsheetml/2006/main" count="158" uniqueCount="105">
  <si>
    <t>จำแนกตามคณะ และระดับการศึกษา</t>
  </si>
  <si>
    <t>ระดับการศึกษา</t>
  </si>
  <si>
    <t>รวม</t>
  </si>
  <si>
    <t>ปริญญาตรี</t>
  </si>
  <si>
    <t>ภาคปกติ</t>
  </si>
  <si>
    <t>ภาคพิเศษ</t>
  </si>
  <si>
    <t>ป.บัณฑิต</t>
  </si>
  <si>
    <t>คณะครุศาสตร์</t>
  </si>
  <si>
    <t>คณะเทคโนโลยีการเกษตร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</si>
  <si>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</si>
  <si>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</si>
  <si>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</si>
  <si>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บัณฑิตวิทยาลัย</t>
  </si>
  <si>
    <t>รวมทั้งสิ้น</t>
  </si>
  <si>
    <t>รวม (คน)</t>
  </si>
  <si>
    <t xml:space="preserve">กองนโยบายและแผน สำนักงานอธิการบดี </t>
  </si>
  <si>
    <t>คณะ/สาขา</t>
  </si>
  <si>
    <t>ปริญญาโท</t>
  </si>
  <si>
    <t>ปริญญาเอก</t>
  </si>
  <si>
    <t>วิทยาลัยแม่ฮ่องสอน</t>
  </si>
  <si>
    <t>การประถมศึกษา</t>
  </si>
  <si>
    <t>การศึกษาปฐมวัย</t>
  </si>
  <si>
    <t>เกษตรศาสตร์</t>
  </si>
  <si>
    <t>คณิตศาสตร์</t>
  </si>
  <si>
    <t>เคมี</t>
  </si>
  <si>
    <t>จิตวิทยา</t>
  </si>
  <si>
    <t>ชีววิทยา</t>
  </si>
  <si>
    <t>ดนตรีศึกษา</t>
  </si>
  <si>
    <t>นาฏศิลป์</t>
  </si>
  <si>
    <t>พลศึกษา</t>
  </si>
  <si>
    <t>ฟิสิกส์</t>
  </si>
  <si>
    <t>ภาษาจีน</t>
  </si>
  <si>
    <t>ภาษาไทย</t>
  </si>
  <si>
    <t>ภาษาอังกฤษ</t>
  </si>
  <si>
    <t>วิชาชีพครู</t>
  </si>
  <si>
    <t>ศิลปศึกษา</t>
  </si>
  <si>
    <t>สังคมศึกษา</t>
  </si>
  <si>
    <t>อุตสาหกรรมและเทคโนโลยีศึกษา</t>
  </si>
  <si>
    <t>วิทยาศาสตร์และเทคโนโลยีการอาหาร</t>
  </si>
  <si>
    <t>สัตวศาสตร์</t>
  </si>
  <si>
    <t>การพัฒนาชุมชน</t>
  </si>
  <si>
    <t>ดุริยางค์ไทย</t>
  </si>
  <si>
    <t>นิติศาสตร์</t>
  </si>
  <si>
    <t>ภาษาเกาหลี</t>
  </si>
  <si>
    <t>ภาษาญี่ปุ่น</t>
  </si>
  <si>
    <t>ภาษาฝรั่งเศสธุรกิจ</t>
  </si>
  <si>
    <t>ภาษาอังกฤษธุรกิจ</t>
  </si>
  <si>
    <t>ภูมิสารสนเทศ</t>
  </si>
  <si>
    <t>รัฐประศาสนศาสตร์</t>
  </si>
  <si>
    <t>วัฒนธรรมศึกษา</t>
  </si>
  <si>
    <t>สารสนเทศศาสตร์</t>
  </si>
  <si>
    <t>ออกแบบประยุกต์ศิลป์</t>
  </si>
  <si>
    <t>การจัดการ</t>
  </si>
  <si>
    <t>การตลาด</t>
  </si>
  <si>
    <t>การบริหารทรัพยากรมนุษย์</t>
  </si>
  <si>
    <t>การบริหารธุรกิจ</t>
  </si>
  <si>
    <t>การบัญชี</t>
  </si>
  <si>
    <t>คอมพิวเตอร์ธุรกิจ</t>
  </si>
  <si>
    <t>นิเทศศาสตร์</t>
  </si>
  <si>
    <t>เศรษฐศาสตร์</t>
  </si>
  <si>
    <t>ธุรกิจระหว่างประเทศ</t>
  </si>
  <si>
    <t>สาธารณสุขศาสตร์</t>
  </si>
  <si>
    <t>การโปรแกรมและการรักษาความปลอดภัยบนเว็บ</t>
  </si>
  <si>
    <t>การสอนวิทยาศาสตร์</t>
  </si>
  <si>
    <t>การออกแบบผลิตภัณฑ์</t>
  </si>
  <si>
    <t>คหกรรมศาสตร์</t>
  </si>
  <si>
    <t>เทคโนโลยีเซรามิก</t>
  </si>
  <si>
    <t>เทคโนโลยีวิศวกรรมการก่อสร้าง</t>
  </si>
  <si>
    <t>เทคโนโลยีสถาปัตยกรรม</t>
  </si>
  <si>
    <t>เทคโนโลยีสารสนเทศ</t>
  </si>
  <si>
    <t>วิทยาการคอมพิวเตอร์</t>
  </si>
  <si>
    <t>ข้อมูล จากสำนักส่งเสริมวิชาการและงานทะเบียน</t>
  </si>
  <si>
    <t>-</t>
  </si>
  <si>
    <t>วิทยาลัยนานาชาติ</t>
  </si>
  <si>
    <t>การบริหารการศึกษา</t>
  </si>
  <si>
    <t>วิทยาลัยพัฒนาเศรษฐกิจและเทคโนโลยีชุมชนแห่งเอเชีย</t>
  </si>
  <si>
    <t>ภาษาอังกฤษเพื่อการสื่อสารระหว่างประเทศ</t>
  </si>
  <si>
    <t>ภาษาจีนธุรกิจ</t>
  </si>
  <si>
    <t>วิทยาศาสตร์ทั่วไป</t>
  </si>
  <si>
    <t>การท่องเที่ยว</t>
  </si>
  <si>
    <t>การเป็นผู้ประกอบการ</t>
  </si>
  <si>
    <t>การจัดการธุรกิจนานาชาติ</t>
  </si>
  <si>
    <t>สาธารณสุขชุมชน</t>
  </si>
  <si>
    <t>วิทยาศาสตร์และเทคโนโลยีสิ่งแวดล้อม</t>
  </si>
  <si>
    <t>หลักสูตรและการสอน</t>
  </si>
  <si>
    <t>ดนตรีสากล</t>
  </si>
  <si>
    <t>ศิลปะและการออกแบบ</t>
  </si>
  <si>
    <t>เทคโนโลยีสารสนเทศและการสื่อสาร</t>
  </si>
  <si>
    <t>ภาษาอังกฤษศึกษา</t>
  </si>
  <si>
    <t>อุตสาหกรรมศิลป์</t>
  </si>
  <si>
    <t>นาฏศิลป์และการละคร</t>
  </si>
  <si>
    <t>การจัดการธุรกิจการบิน</t>
  </si>
  <si>
    <t>ภาษาไทยเพื่อการสื่อสารทางธุรกิจ</t>
  </si>
  <si>
    <t>พลังงานและสิ่งแวดล้อมชุมชน</t>
  </si>
  <si>
    <t>วิทยาการจัดการเรียนรู้</t>
  </si>
  <si>
    <t>จำนวนผู้สำเร็จการศึกษา ประจำปีการศึกษา 2565 (1 มิถุนายน 2565 ถึง 31 พฤษภาคม 2566)</t>
  </si>
  <si>
    <t>คอมพิวเตอร์ศึกษา</t>
  </si>
  <si>
    <t>ดุริยางค์สากล</t>
  </si>
  <si>
    <t>ศิลปะการแสดง</t>
  </si>
  <si>
    <t>เทคโนโลยีดิจิทัลทางธุรกิจ</t>
  </si>
  <si>
    <t>การจัดการการค้าชายแดน</t>
  </si>
  <si>
    <t>การท่องเที่ยวอย่างยั่งยืน</t>
  </si>
  <si>
    <t>ภาษาอังกฤษเพื่อการสื่อสาร</t>
  </si>
  <si>
    <t>สถิติประยุกต์</t>
  </si>
  <si>
    <t>โทร. 0530885370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</si>
</sst>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5" fillId="3" borderId="6" xfId="0" applyFont="1" applyFill="1" applyBorder="1"/>
    <xf numFmtId="0" fontId="2" fillId="0" borderId="8" xfId="0" applyFont="1" applyBorder="1"/>
    <xf numFmtId="0" fontId="7" fillId="0" borderId="0" xfId="0" applyFont="1"/>
    <xf numFmtId="0" fontId="7" fillId="0" borderId="1" xfId="0" applyFont="1" applyBorder="1"/>
    <xf numFmtId="0" fontId="4" fillId="3" borderId="2" xfId="0" applyFont="1" applyFill="1" applyBorder="1" applyAlignment="1">
      <alignment horizontal="right"/>
    </xf>
    <xf numFmtId="0" fontId="2" fillId="5" borderId="0" xfId="0" applyFont="1" applyFill="1"/>
    <xf numFmtId="0" fontId="6" fillId="3" borderId="6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187" fontId="5" fillId="5" borderId="2" xfId="1" applyNumberFormat="1" applyFont="1" applyFill="1" applyBorder="1" applyAlignment="1">
      <alignment horizontal="right"/>
    </xf>
    <xf numFmtId="187" fontId="5" fillId="3" borderId="2" xfId="1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right"/>
    </xf>
    <xf numFmtId="187" fontId="4" fillId="5" borderId="2" xfId="1" applyNumberFormat="1" applyFont="1" applyFill="1" applyBorder="1" applyAlignment="1">
      <alignment horizontal="right"/>
    </xf>
    <xf numFmtId="187" fontId="4" fillId="2" borderId="2" xfId="1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right"/>
    </xf>
    <xf numFmtId="187" fontId="7" fillId="0" borderId="0" xfId="0" applyNumberFormat="1" applyFont="1"/>
    <xf numFmtId="0" fontId="4" fillId="5" borderId="2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4" fillId="5" borderId="3" xfId="0" applyFont="1" applyFill="1" applyBorder="1"/>
    <xf numFmtId="0" fontId="7" fillId="5" borderId="6" xfId="0" applyFont="1" applyFill="1" applyBorder="1"/>
    <xf numFmtId="0" fontId="10" fillId="0" borderId="0" xfId="0" applyFont="1"/>
    <xf numFmtId="43" fontId="6" fillId="3" borderId="0" xfId="1" applyNumberFormat="1" applyFont="1" applyFill="1" applyBorder="1" applyAlignment="1">
      <alignment horizontal="right"/>
    </xf>
    <xf numFmtId="0" fontId="2" fillId="0" borderId="11" xfId="0" applyFont="1" applyBorder="1"/>
    <xf numFmtId="0" fontId="5" fillId="3" borderId="12" xfId="0" applyFont="1" applyFill="1" applyBorder="1"/>
    <xf numFmtId="187" fontId="5" fillId="3" borderId="14" xfId="1" applyNumberFormat="1" applyFont="1" applyFill="1" applyBorder="1" applyAlignment="1">
      <alignment horizontal="right"/>
    </xf>
    <xf numFmtId="187" fontId="4" fillId="3" borderId="14" xfId="1" applyNumberFormat="1" applyFont="1" applyFill="1" applyBorder="1" applyAlignment="1">
      <alignment horizontal="right"/>
    </xf>
    <xf numFmtId="0" fontId="2" fillId="0" borderId="15" xfId="0" applyFont="1" applyBorder="1"/>
    <xf numFmtId="0" fontId="5" fillId="3" borderId="16" xfId="0" applyFont="1" applyFill="1" applyBorder="1"/>
    <xf numFmtId="187" fontId="5" fillId="3" borderId="13" xfId="1" applyNumberFormat="1" applyFont="1" applyFill="1" applyBorder="1" applyAlignment="1">
      <alignment horizontal="right"/>
    </xf>
    <xf numFmtId="187" fontId="4" fillId="3" borderId="13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187" fontId="4" fillId="5" borderId="2" xfId="1" applyNumberFormat="1" applyFont="1" applyFill="1" applyBorder="1" applyAlignment="1">
      <alignment horizontal="right" vertical="top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0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RowHeight="18.75" x14ac:dyDescent="0.3"/>
  <cols>
    <col min="1" max="1" width="2.625" style="2" customWidth="1"/>
    <col min="2" max="2" width="31.25" style="2" customWidth="1"/>
    <col min="3" max="3" width="9" style="2" customWidth="1"/>
    <col min="4" max="4" width="10.125" style="2" customWidth="1"/>
    <col min="5" max="5" width="10.125" style="9" customWidth="1"/>
    <col min="6" max="6" width="9.125" style="9" customWidth="1"/>
    <col min="7" max="7" width="9.125" style="2" customWidth="1"/>
    <col min="8" max="8" width="9.125" style="2" bestFit="1" customWidth="1"/>
    <col min="9" max="9" width="9.125" style="9" bestFit="1" customWidth="1"/>
    <col min="10" max="11" width="9.125" style="2" bestFit="1" customWidth="1"/>
    <col min="12" max="12" width="9.125" style="9" bestFit="1" customWidth="1"/>
    <col min="13" max="13" width="10.125" style="9" bestFit="1" customWidth="1"/>
    <col min="14" max="15" width="9" style="2"/>
    <col min="16" max="16" width="9" style="4"/>
    <col min="17" max="16384" width="9" style="2"/>
  </cols>
  <sheetData>
    <row r="1" spans="1:16" ht="24.95" customHeight="1" x14ac:dyDescent="0.35">
      <c r="A1" s="1" t="s">
        <v>95</v>
      </c>
    </row>
    <row r="2" spans="1:16" ht="24.95" customHeight="1" x14ac:dyDescent="0.35">
      <c r="A2" s="1" t="s">
        <v>0</v>
      </c>
    </row>
    <row r="3" spans="1:16" x14ac:dyDescent="0.3">
      <c r="B3" s="3"/>
      <c r="C3" s="3"/>
      <c r="D3" s="3"/>
      <c r="E3" s="10"/>
      <c r="F3" s="10"/>
      <c r="G3" s="3"/>
      <c r="H3" s="3"/>
      <c r="I3" s="10"/>
      <c r="J3" s="3"/>
    </row>
    <row r="4" spans="1:16" ht="23.25" customHeight="1" x14ac:dyDescent="0.3">
      <c r="A4" s="44" t="s">
        <v>16</v>
      </c>
      <c r="B4" s="45"/>
      <c r="C4" s="50" t="s">
        <v>1</v>
      </c>
      <c r="D4" s="50"/>
      <c r="E4" s="50"/>
      <c r="F4" s="50"/>
      <c r="G4" s="50"/>
      <c r="H4" s="50"/>
      <c r="I4" s="50"/>
      <c r="J4" s="50"/>
      <c r="K4" s="50"/>
      <c r="L4" s="50"/>
      <c r="M4" s="51" t="s">
        <v>14</v>
      </c>
    </row>
    <row r="5" spans="1:16" ht="23.25" customHeight="1" x14ac:dyDescent="0.3">
      <c r="A5" s="46"/>
      <c r="B5" s="47"/>
      <c r="C5" s="50" t="s">
        <v>3</v>
      </c>
      <c r="D5" s="50"/>
      <c r="E5" s="50"/>
      <c r="F5" s="21" t="s">
        <v>6</v>
      </c>
      <c r="G5" s="50" t="s">
        <v>17</v>
      </c>
      <c r="H5" s="50"/>
      <c r="I5" s="50"/>
      <c r="J5" s="53" t="s">
        <v>18</v>
      </c>
      <c r="K5" s="54"/>
      <c r="L5" s="54"/>
      <c r="M5" s="52"/>
    </row>
    <row r="6" spans="1:16" s="9" customFormat="1" ht="23.25" customHeight="1" x14ac:dyDescent="0.3">
      <c r="A6" s="48"/>
      <c r="B6" s="49"/>
      <c r="C6" s="21" t="s">
        <v>4</v>
      </c>
      <c r="D6" s="21" t="s">
        <v>5</v>
      </c>
      <c r="E6" s="21" t="s">
        <v>2</v>
      </c>
      <c r="F6" s="21" t="s">
        <v>5</v>
      </c>
      <c r="G6" s="21" t="s">
        <v>4</v>
      </c>
      <c r="H6" s="21" t="s">
        <v>5</v>
      </c>
      <c r="I6" s="21" t="s">
        <v>2</v>
      </c>
      <c r="J6" s="21" t="s">
        <v>4</v>
      </c>
      <c r="K6" s="21" t="s">
        <v>5</v>
      </c>
      <c r="L6" s="21" t="s">
        <v>2</v>
      </c>
      <c r="M6" s="52"/>
      <c r="P6" s="30"/>
    </row>
    <row r="7" spans="1:16" s="9" customFormat="1" ht="21" x14ac:dyDescent="0.35">
      <c r="A7" s="40" t="s">
        <v>7</v>
      </c>
      <c r="B7" s="41"/>
      <c r="C7" s="19">
        <f t="shared" ref="C7:M7" si="0">SUM(C8:C32)</f>
        <v>1814</v>
      </c>
      <c r="D7" s="19">
        <f t="shared" si="0"/>
        <v>0</v>
      </c>
      <c r="E7" s="19">
        <f t="shared" si="0"/>
        <v>1814</v>
      </c>
      <c r="F7" s="19">
        <f t="shared" si="0"/>
        <v>166</v>
      </c>
      <c r="G7" s="19">
        <f t="shared" si="0"/>
        <v>3</v>
      </c>
      <c r="H7" s="19">
        <f t="shared" si="0"/>
        <v>24</v>
      </c>
      <c r="I7" s="19">
        <f t="shared" si="0"/>
        <v>27</v>
      </c>
      <c r="J7" s="19">
        <f t="shared" si="0"/>
        <v>1</v>
      </c>
      <c r="K7" s="19">
        <f t="shared" si="0"/>
        <v>2</v>
      </c>
      <c r="L7" s="19">
        <f t="shared" si="0"/>
        <v>3</v>
      </c>
      <c r="M7" s="19">
        <f t="shared" si="0"/>
        <v>2010</v>
      </c>
      <c r="O7" s="22"/>
      <c r="P7" s="31">
        <f>(M7*100)/M106</f>
        <v>45.806745670009114</v>
      </c>
    </row>
    <row r="8" spans="1:16" ht="21" x14ac:dyDescent="0.35">
      <c r="A8" s="6"/>
      <c r="B8" s="7" t="s">
        <v>74</v>
      </c>
      <c r="C8" s="17">
        <v>0</v>
      </c>
      <c r="D8" s="17">
        <v>0</v>
      </c>
      <c r="E8" s="18">
        <f>SUM(C8:D8)</f>
        <v>0</v>
      </c>
      <c r="F8" s="18">
        <v>0</v>
      </c>
      <c r="G8" s="17">
        <v>0</v>
      </c>
      <c r="H8" s="17">
        <v>7</v>
      </c>
      <c r="I8" s="18">
        <f>SUM(G8:H8)</f>
        <v>7</v>
      </c>
      <c r="J8" s="17">
        <v>1</v>
      </c>
      <c r="K8" s="17">
        <v>2</v>
      </c>
      <c r="L8" s="18">
        <f>SUM(J8:K8)</f>
        <v>3</v>
      </c>
      <c r="M8" s="18">
        <f>SUM(E8,F8,I8,L8)</f>
        <v>10</v>
      </c>
      <c r="O8" s="5"/>
    </row>
    <row r="9" spans="1:16" ht="21" x14ac:dyDescent="0.35">
      <c r="A9" s="6"/>
      <c r="B9" s="7" t="s">
        <v>20</v>
      </c>
      <c r="C9" s="17">
        <v>151</v>
      </c>
      <c r="D9" s="17">
        <v>0</v>
      </c>
      <c r="E9" s="18">
        <f>SUM(C9:D9)</f>
        <v>151</v>
      </c>
      <c r="F9" s="18">
        <v>0</v>
      </c>
      <c r="G9" s="17">
        <v>0</v>
      </c>
      <c r="H9" s="17">
        <v>0</v>
      </c>
      <c r="I9" s="18">
        <f>SUM(G9:H9)</f>
        <v>0</v>
      </c>
      <c r="J9" s="17">
        <v>0</v>
      </c>
      <c r="K9" s="17">
        <v>0</v>
      </c>
      <c r="L9" s="18">
        <f>SUM(J9:K9)</f>
        <v>0</v>
      </c>
      <c r="M9" s="18">
        <f>SUM(E9,F9,I9,L9)</f>
        <v>151</v>
      </c>
      <c r="O9" s="5"/>
    </row>
    <row r="10" spans="1:16" ht="21" x14ac:dyDescent="0.35">
      <c r="A10" s="6"/>
      <c r="B10" s="7" t="s">
        <v>21</v>
      </c>
      <c r="C10" s="17">
        <v>111</v>
      </c>
      <c r="D10" s="17">
        <v>0</v>
      </c>
      <c r="E10" s="18">
        <f t="shared" ref="E10:E32" si="1">SUM(C10:D10)</f>
        <v>111</v>
      </c>
      <c r="F10" s="18">
        <v>0</v>
      </c>
      <c r="G10" s="17">
        <v>0</v>
      </c>
      <c r="H10" s="17">
        <v>0</v>
      </c>
      <c r="I10" s="18">
        <f t="shared" ref="I10:I32" si="2">SUM(G10:H10)</f>
        <v>0</v>
      </c>
      <c r="J10" s="17">
        <v>0</v>
      </c>
      <c r="K10" s="17">
        <v>0</v>
      </c>
      <c r="L10" s="18">
        <f t="shared" ref="L10:L32" si="3">SUM(J10:K10)</f>
        <v>0</v>
      </c>
      <c r="M10" s="18">
        <f t="shared" ref="M10:M69" si="4">SUM(E10,F10,I10,L10)</f>
        <v>111</v>
      </c>
      <c r="O10" s="5"/>
    </row>
    <row r="11" spans="1:16" ht="21" x14ac:dyDescent="0.35">
      <c r="A11" s="6"/>
      <c r="B11" s="7" t="s">
        <v>22</v>
      </c>
      <c r="C11" s="17">
        <v>52</v>
      </c>
      <c r="D11" s="17">
        <v>0</v>
      </c>
      <c r="E11" s="18">
        <f t="shared" si="1"/>
        <v>52</v>
      </c>
      <c r="F11" s="18">
        <v>0</v>
      </c>
      <c r="G11" s="17">
        <v>0</v>
      </c>
      <c r="H11" s="17">
        <v>0</v>
      </c>
      <c r="I11" s="18">
        <f t="shared" si="2"/>
        <v>0</v>
      </c>
      <c r="J11" s="17">
        <v>0</v>
      </c>
      <c r="K11" s="17">
        <v>0</v>
      </c>
      <c r="L11" s="18">
        <f t="shared" si="3"/>
        <v>0</v>
      </c>
      <c r="M11" s="18">
        <f t="shared" si="4"/>
        <v>52</v>
      </c>
      <c r="O11" s="5"/>
    </row>
    <row r="12" spans="1:16" ht="21" x14ac:dyDescent="0.35">
      <c r="A12" s="6"/>
      <c r="B12" s="7" t="s">
        <v>23</v>
      </c>
      <c r="C12" s="17">
        <v>116</v>
      </c>
      <c r="D12" s="17">
        <v>0</v>
      </c>
      <c r="E12" s="18">
        <f t="shared" ref="E12" si="5">SUM(C12:D12)</f>
        <v>116</v>
      </c>
      <c r="F12" s="18">
        <v>0</v>
      </c>
      <c r="G12" s="17">
        <v>0</v>
      </c>
      <c r="H12" s="17">
        <v>0</v>
      </c>
      <c r="I12" s="18">
        <f t="shared" ref="I12" si="6">SUM(G12:H12)</f>
        <v>0</v>
      </c>
      <c r="J12" s="17">
        <v>0</v>
      </c>
      <c r="K12" s="17">
        <v>0</v>
      </c>
      <c r="L12" s="18">
        <f t="shared" ref="L12" si="7">SUM(J12:K12)</f>
        <v>0</v>
      </c>
      <c r="M12" s="18">
        <f t="shared" ref="M12" si="8">SUM(E12,F12,I12,L12)</f>
        <v>116</v>
      </c>
      <c r="O12" s="5"/>
    </row>
    <row r="13" spans="1:16" ht="21" x14ac:dyDescent="0.35">
      <c r="A13" s="6"/>
      <c r="B13" s="7" t="s">
        <v>96</v>
      </c>
      <c r="C13" s="17">
        <v>89</v>
      </c>
      <c r="D13" s="17">
        <v>0</v>
      </c>
      <c r="E13" s="18">
        <f t="shared" si="1"/>
        <v>89</v>
      </c>
      <c r="F13" s="18">
        <v>0</v>
      </c>
      <c r="G13" s="17">
        <v>0</v>
      </c>
      <c r="H13" s="17">
        <v>0</v>
      </c>
      <c r="I13" s="18">
        <f t="shared" si="2"/>
        <v>0</v>
      </c>
      <c r="J13" s="17">
        <v>0</v>
      </c>
      <c r="K13" s="17">
        <v>0</v>
      </c>
      <c r="L13" s="18">
        <f t="shared" si="3"/>
        <v>0</v>
      </c>
      <c r="M13" s="18">
        <f t="shared" si="4"/>
        <v>89</v>
      </c>
      <c r="O13" s="5"/>
    </row>
    <row r="14" spans="1:16" ht="21" x14ac:dyDescent="0.35">
      <c r="A14" s="6"/>
      <c r="B14" s="7" t="s">
        <v>24</v>
      </c>
      <c r="C14" s="17">
        <v>77</v>
      </c>
      <c r="D14" s="17">
        <v>0</v>
      </c>
      <c r="E14" s="18">
        <f t="shared" si="1"/>
        <v>77</v>
      </c>
      <c r="F14" s="18">
        <v>0</v>
      </c>
      <c r="G14" s="17">
        <v>0</v>
      </c>
      <c r="H14" s="17">
        <v>0</v>
      </c>
      <c r="I14" s="18">
        <f t="shared" si="2"/>
        <v>0</v>
      </c>
      <c r="J14" s="17">
        <v>0</v>
      </c>
      <c r="K14" s="17">
        <v>0</v>
      </c>
      <c r="L14" s="18">
        <f t="shared" si="3"/>
        <v>0</v>
      </c>
      <c r="M14" s="18">
        <f t="shared" si="4"/>
        <v>77</v>
      </c>
      <c r="O14" s="5"/>
    </row>
    <row r="15" spans="1:16" ht="21" x14ac:dyDescent="0.35">
      <c r="A15" s="6"/>
      <c r="B15" s="7" t="s">
        <v>25</v>
      </c>
      <c r="C15" s="17">
        <f>43+35</f>
        <v>78</v>
      </c>
      <c r="D15" s="17">
        <v>0</v>
      </c>
      <c r="E15" s="18">
        <f>SUM(C15:D15)</f>
        <v>78</v>
      </c>
      <c r="F15" s="18">
        <v>0</v>
      </c>
      <c r="G15" s="17">
        <v>0</v>
      </c>
      <c r="H15" s="17">
        <v>0</v>
      </c>
      <c r="I15" s="18">
        <f t="shared" si="2"/>
        <v>0</v>
      </c>
      <c r="J15" s="17">
        <v>0</v>
      </c>
      <c r="K15" s="17">
        <v>0</v>
      </c>
      <c r="L15" s="18">
        <f t="shared" si="3"/>
        <v>0</v>
      </c>
      <c r="M15" s="18">
        <f t="shared" si="4"/>
        <v>78</v>
      </c>
      <c r="O15" s="5"/>
    </row>
    <row r="16" spans="1:16" ht="21" x14ac:dyDescent="0.35">
      <c r="A16" s="6"/>
      <c r="B16" s="7" t="s">
        <v>26</v>
      </c>
      <c r="C16" s="17">
        <v>115</v>
      </c>
      <c r="D16" s="17">
        <v>0</v>
      </c>
      <c r="E16" s="18">
        <f t="shared" si="1"/>
        <v>115</v>
      </c>
      <c r="F16" s="18">
        <v>0</v>
      </c>
      <c r="G16" s="17">
        <v>0</v>
      </c>
      <c r="H16" s="17">
        <v>0</v>
      </c>
      <c r="I16" s="18">
        <f t="shared" si="2"/>
        <v>0</v>
      </c>
      <c r="J16" s="17">
        <v>0</v>
      </c>
      <c r="K16" s="17">
        <v>0</v>
      </c>
      <c r="L16" s="18">
        <f t="shared" si="3"/>
        <v>0</v>
      </c>
      <c r="M16" s="18">
        <f t="shared" si="4"/>
        <v>115</v>
      </c>
      <c r="O16" s="5"/>
    </row>
    <row r="17" spans="1:15" ht="21" x14ac:dyDescent="0.35">
      <c r="A17" s="6"/>
      <c r="B17" s="7" t="s">
        <v>27</v>
      </c>
      <c r="C17" s="17">
        <v>104</v>
      </c>
      <c r="D17" s="17">
        <v>0</v>
      </c>
      <c r="E17" s="18">
        <f t="shared" si="1"/>
        <v>104</v>
      </c>
      <c r="F17" s="18">
        <v>0</v>
      </c>
      <c r="G17" s="17">
        <v>0</v>
      </c>
      <c r="H17" s="17">
        <v>0</v>
      </c>
      <c r="I17" s="18">
        <f t="shared" si="2"/>
        <v>0</v>
      </c>
      <c r="J17" s="17">
        <v>0</v>
      </c>
      <c r="K17" s="17">
        <v>0</v>
      </c>
      <c r="L17" s="18">
        <f t="shared" si="3"/>
        <v>0</v>
      </c>
      <c r="M17" s="18">
        <f t="shared" si="4"/>
        <v>104</v>
      </c>
      <c r="O17" s="5"/>
    </row>
    <row r="18" spans="1:15" ht="21" x14ac:dyDescent="0.35">
      <c r="A18" s="6"/>
      <c r="B18" s="7" t="s">
        <v>28</v>
      </c>
      <c r="C18" s="17">
        <v>73</v>
      </c>
      <c r="D18" s="17">
        <v>0</v>
      </c>
      <c r="E18" s="18">
        <f t="shared" si="1"/>
        <v>73</v>
      </c>
      <c r="F18" s="18">
        <v>0</v>
      </c>
      <c r="G18" s="17">
        <v>0</v>
      </c>
      <c r="H18" s="17">
        <v>0</v>
      </c>
      <c r="I18" s="18">
        <f t="shared" si="2"/>
        <v>0</v>
      </c>
      <c r="J18" s="17">
        <v>0</v>
      </c>
      <c r="K18" s="17">
        <v>0</v>
      </c>
      <c r="L18" s="18">
        <f t="shared" si="3"/>
        <v>0</v>
      </c>
      <c r="M18" s="18">
        <f t="shared" si="4"/>
        <v>73</v>
      </c>
      <c r="O18" s="5"/>
    </row>
    <row r="19" spans="1:15" ht="21" x14ac:dyDescent="0.35">
      <c r="A19" s="6"/>
      <c r="B19" s="7" t="s">
        <v>29</v>
      </c>
      <c r="C19" s="17">
        <v>79</v>
      </c>
      <c r="D19" s="17">
        <v>0</v>
      </c>
      <c r="E19" s="18">
        <f t="shared" si="1"/>
        <v>79</v>
      </c>
      <c r="F19" s="18">
        <v>0</v>
      </c>
      <c r="G19" s="17">
        <v>0</v>
      </c>
      <c r="H19" s="17">
        <v>0</v>
      </c>
      <c r="I19" s="18">
        <f t="shared" si="2"/>
        <v>0</v>
      </c>
      <c r="J19" s="17">
        <v>0</v>
      </c>
      <c r="K19" s="17">
        <v>0</v>
      </c>
      <c r="L19" s="18">
        <f t="shared" si="3"/>
        <v>0</v>
      </c>
      <c r="M19" s="18">
        <f>SUM(E19,F19,I19,L19)</f>
        <v>79</v>
      </c>
      <c r="O19" s="5"/>
    </row>
    <row r="20" spans="1:15" ht="21" x14ac:dyDescent="0.35">
      <c r="A20" s="6"/>
      <c r="B20" s="7" t="s">
        <v>30</v>
      </c>
      <c r="C20" s="17">
        <v>75</v>
      </c>
      <c r="D20" s="17">
        <v>0</v>
      </c>
      <c r="E20" s="18">
        <f t="shared" si="1"/>
        <v>75</v>
      </c>
      <c r="F20" s="18">
        <v>0</v>
      </c>
      <c r="G20" s="17">
        <v>0</v>
      </c>
      <c r="H20" s="17">
        <v>0</v>
      </c>
      <c r="I20" s="18">
        <f t="shared" si="2"/>
        <v>0</v>
      </c>
      <c r="J20" s="17">
        <v>0</v>
      </c>
      <c r="K20" s="17">
        <v>0</v>
      </c>
      <c r="L20" s="18">
        <f t="shared" si="3"/>
        <v>0</v>
      </c>
      <c r="M20" s="18">
        <f t="shared" si="4"/>
        <v>75</v>
      </c>
      <c r="O20" s="5"/>
    </row>
    <row r="21" spans="1:15" ht="21" x14ac:dyDescent="0.35">
      <c r="A21" s="6"/>
      <c r="B21" s="7" t="s">
        <v>31</v>
      </c>
      <c r="C21" s="17">
        <v>110</v>
      </c>
      <c r="D21" s="17">
        <v>0</v>
      </c>
      <c r="E21" s="18">
        <f t="shared" si="1"/>
        <v>110</v>
      </c>
      <c r="F21" s="18">
        <v>0</v>
      </c>
      <c r="G21" s="17">
        <v>0</v>
      </c>
      <c r="H21" s="17">
        <v>0</v>
      </c>
      <c r="I21" s="18">
        <f t="shared" si="2"/>
        <v>0</v>
      </c>
      <c r="J21" s="17">
        <v>0</v>
      </c>
      <c r="K21" s="17">
        <v>0</v>
      </c>
      <c r="L21" s="18">
        <f t="shared" si="3"/>
        <v>0</v>
      </c>
      <c r="M21" s="18">
        <f t="shared" si="4"/>
        <v>110</v>
      </c>
      <c r="O21" s="5"/>
    </row>
    <row r="22" spans="1:15" ht="21" x14ac:dyDescent="0.35">
      <c r="A22" s="6"/>
      <c r="B22" s="7" t="s">
        <v>32</v>
      </c>
      <c r="C22" s="17">
        <v>130</v>
      </c>
      <c r="D22" s="17">
        <v>0</v>
      </c>
      <c r="E22" s="18">
        <f t="shared" si="1"/>
        <v>130</v>
      </c>
      <c r="F22" s="18">
        <v>0</v>
      </c>
      <c r="G22" s="17">
        <v>0</v>
      </c>
      <c r="H22" s="17">
        <v>0</v>
      </c>
      <c r="I22" s="18">
        <f t="shared" si="2"/>
        <v>0</v>
      </c>
      <c r="J22" s="17">
        <v>0</v>
      </c>
      <c r="K22" s="17">
        <v>0</v>
      </c>
      <c r="L22" s="18">
        <f t="shared" si="3"/>
        <v>0</v>
      </c>
      <c r="M22" s="18">
        <f t="shared" si="4"/>
        <v>130</v>
      </c>
      <c r="O22" s="5"/>
    </row>
    <row r="23" spans="1:15" ht="21" x14ac:dyDescent="0.35">
      <c r="A23" s="6"/>
      <c r="B23" s="7" t="s">
        <v>33</v>
      </c>
      <c r="C23" s="17">
        <v>110</v>
      </c>
      <c r="D23" s="17">
        <v>0</v>
      </c>
      <c r="E23" s="18">
        <f t="shared" ref="E23" si="9">SUM(C23:D23)</f>
        <v>110</v>
      </c>
      <c r="F23" s="18">
        <v>0</v>
      </c>
      <c r="G23" s="17">
        <v>0</v>
      </c>
      <c r="H23" s="17">
        <v>0</v>
      </c>
      <c r="I23" s="18">
        <f t="shared" ref="I23" si="10">SUM(G23:H23)</f>
        <v>0</v>
      </c>
      <c r="J23" s="17">
        <v>0</v>
      </c>
      <c r="K23" s="17">
        <v>0</v>
      </c>
      <c r="L23" s="18">
        <f t="shared" ref="L23" si="11">SUM(J23:K23)</f>
        <v>0</v>
      </c>
      <c r="M23" s="18">
        <f t="shared" ref="M23" si="12">SUM(E23,F23,I23,L23)</f>
        <v>110</v>
      </c>
      <c r="O23" s="5"/>
    </row>
    <row r="24" spans="1:15" ht="21" x14ac:dyDescent="0.35">
      <c r="A24" s="36"/>
      <c r="B24" s="37" t="s">
        <v>88</v>
      </c>
      <c r="C24" s="38">
        <v>0</v>
      </c>
      <c r="D24" s="38">
        <v>0</v>
      </c>
      <c r="E24" s="39">
        <f t="shared" si="1"/>
        <v>0</v>
      </c>
      <c r="F24" s="39">
        <v>0</v>
      </c>
      <c r="G24" s="38">
        <v>3</v>
      </c>
      <c r="H24" s="38">
        <v>2</v>
      </c>
      <c r="I24" s="39">
        <f t="shared" si="2"/>
        <v>5</v>
      </c>
      <c r="J24" s="38">
        <v>0</v>
      </c>
      <c r="K24" s="38">
        <v>0</v>
      </c>
      <c r="L24" s="39">
        <f t="shared" si="3"/>
        <v>0</v>
      </c>
      <c r="M24" s="39">
        <f t="shared" si="4"/>
        <v>5</v>
      </c>
      <c r="O24" s="5"/>
    </row>
    <row r="25" spans="1:15" ht="21" x14ac:dyDescent="0.35">
      <c r="A25" s="32"/>
      <c r="B25" s="33" t="s">
        <v>34</v>
      </c>
      <c r="C25" s="34">
        <v>0</v>
      </c>
      <c r="D25" s="34">
        <v>0</v>
      </c>
      <c r="E25" s="35">
        <f t="shared" si="1"/>
        <v>0</v>
      </c>
      <c r="F25" s="35">
        <v>166</v>
      </c>
      <c r="G25" s="34">
        <v>0</v>
      </c>
      <c r="H25" s="34">
        <v>0</v>
      </c>
      <c r="I25" s="35">
        <f t="shared" si="2"/>
        <v>0</v>
      </c>
      <c r="J25" s="34">
        <v>0</v>
      </c>
      <c r="K25" s="34">
        <v>0</v>
      </c>
      <c r="L25" s="35">
        <f t="shared" si="3"/>
        <v>0</v>
      </c>
      <c r="M25" s="35">
        <f t="shared" si="4"/>
        <v>166</v>
      </c>
      <c r="O25" s="5"/>
    </row>
    <row r="26" spans="1:15" ht="21" x14ac:dyDescent="0.35">
      <c r="A26" s="6"/>
      <c r="B26" s="7" t="s">
        <v>94</v>
      </c>
      <c r="C26" s="17">
        <v>0</v>
      </c>
      <c r="D26" s="17">
        <v>0</v>
      </c>
      <c r="E26" s="18">
        <f t="shared" si="1"/>
        <v>0</v>
      </c>
      <c r="F26" s="18">
        <v>0</v>
      </c>
      <c r="G26" s="17">
        <v>0</v>
      </c>
      <c r="H26" s="17">
        <v>10</v>
      </c>
      <c r="I26" s="18">
        <f t="shared" si="2"/>
        <v>10</v>
      </c>
      <c r="J26" s="17">
        <v>0</v>
      </c>
      <c r="K26" s="17">
        <v>0</v>
      </c>
      <c r="L26" s="18">
        <f t="shared" si="3"/>
        <v>0</v>
      </c>
      <c r="M26" s="18">
        <f t="shared" si="4"/>
        <v>10</v>
      </c>
      <c r="O26" s="5"/>
    </row>
    <row r="27" spans="1:15" ht="21" x14ac:dyDescent="0.35">
      <c r="A27" s="6"/>
      <c r="B27" s="7" t="s">
        <v>78</v>
      </c>
      <c r="C27" s="17">
        <v>112</v>
      </c>
      <c r="D27" s="17">
        <v>0</v>
      </c>
      <c r="E27" s="18">
        <f t="shared" ref="E27" si="13">SUM(C27:D27)</f>
        <v>112</v>
      </c>
      <c r="F27" s="18">
        <v>0</v>
      </c>
      <c r="G27" s="17">
        <v>0</v>
      </c>
      <c r="H27" s="17">
        <v>0</v>
      </c>
      <c r="I27" s="18">
        <f t="shared" ref="I27" si="14">SUM(G27:H27)</f>
        <v>0</v>
      </c>
      <c r="J27" s="17">
        <v>0</v>
      </c>
      <c r="K27" s="17">
        <v>0</v>
      </c>
      <c r="L27" s="18">
        <f t="shared" ref="L27" si="15">SUM(J27:K27)</f>
        <v>0</v>
      </c>
      <c r="M27" s="18">
        <f t="shared" ref="M27" si="16">SUM(E27,F27,I27,L27)</f>
        <v>112</v>
      </c>
      <c r="O27" s="5"/>
    </row>
    <row r="28" spans="1:15" ht="21" x14ac:dyDescent="0.35">
      <c r="A28" s="6"/>
      <c r="B28" s="7" t="s">
        <v>35</v>
      </c>
      <c r="C28" s="17">
        <v>93</v>
      </c>
      <c r="D28" s="17">
        <v>0</v>
      </c>
      <c r="E28" s="18">
        <f t="shared" si="1"/>
        <v>93</v>
      </c>
      <c r="F28" s="18">
        <v>0</v>
      </c>
      <c r="G28" s="17">
        <v>0</v>
      </c>
      <c r="H28" s="17">
        <v>0</v>
      </c>
      <c r="I28" s="18">
        <f t="shared" si="2"/>
        <v>0</v>
      </c>
      <c r="J28" s="17">
        <v>0</v>
      </c>
      <c r="K28" s="17">
        <v>0</v>
      </c>
      <c r="L28" s="18">
        <f t="shared" si="3"/>
        <v>0</v>
      </c>
      <c r="M28" s="18">
        <f t="shared" si="4"/>
        <v>93</v>
      </c>
      <c r="O28" s="5"/>
    </row>
    <row r="29" spans="1:15" ht="21" x14ac:dyDescent="0.35">
      <c r="A29" s="8"/>
      <c r="B29" s="7" t="s">
        <v>36</v>
      </c>
      <c r="C29" s="17">
        <v>117</v>
      </c>
      <c r="D29" s="17">
        <v>0</v>
      </c>
      <c r="E29" s="18">
        <f t="shared" si="1"/>
        <v>117</v>
      </c>
      <c r="F29" s="18">
        <v>0</v>
      </c>
      <c r="G29" s="17">
        <v>0</v>
      </c>
      <c r="H29" s="17">
        <v>0</v>
      </c>
      <c r="I29" s="18">
        <f t="shared" si="2"/>
        <v>0</v>
      </c>
      <c r="J29" s="17">
        <v>0</v>
      </c>
      <c r="K29" s="17">
        <v>0</v>
      </c>
      <c r="L29" s="18">
        <f t="shared" si="3"/>
        <v>0</v>
      </c>
      <c r="M29" s="18">
        <f t="shared" si="4"/>
        <v>117</v>
      </c>
      <c r="O29" s="5"/>
    </row>
    <row r="30" spans="1:15" ht="21" x14ac:dyDescent="0.35">
      <c r="A30" s="6"/>
      <c r="B30" s="7" t="s">
        <v>84</v>
      </c>
      <c r="C30" s="17">
        <v>0</v>
      </c>
      <c r="D30" s="17">
        <v>0</v>
      </c>
      <c r="E30" s="18">
        <f t="shared" si="1"/>
        <v>0</v>
      </c>
      <c r="F30" s="18">
        <v>0</v>
      </c>
      <c r="G30" s="17">
        <v>0</v>
      </c>
      <c r="H30" s="17">
        <v>5</v>
      </c>
      <c r="I30" s="18">
        <f t="shared" si="2"/>
        <v>5</v>
      </c>
      <c r="J30" s="17">
        <v>0</v>
      </c>
      <c r="K30" s="17">
        <v>0</v>
      </c>
      <c r="L30" s="18">
        <f t="shared" si="3"/>
        <v>0</v>
      </c>
      <c r="M30" s="18">
        <f t="shared" si="4"/>
        <v>5</v>
      </c>
      <c r="O30" s="5"/>
    </row>
    <row r="31" spans="1:15" ht="21" x14ac:dyDescent="0.35">
      <c r="A31" s="6"/>
      <c r="B31" s="7" t="s">
        <v>37</v>
      </c>
      <c r="C31" s="17">
        <v>0</v>
      </c>
      <c r="D31" s="17">
        <v>0</v>
      </c>
      <c r="E31" s="18">
        <f t="shared" ref="E31" si="17">SUM(C31:D31)</f>
        <v>0</v>
      </c>
      <c r="F31" s="18">
        <v>0</v>
      </c>
      <c r="G31" s="17">
        <v>0</v>
      </c>
      <c r="H31" s="17">
        <v>0</v>
      </c>
      <c r="I31" s="18">
        <f t="shared" ref="I31" si="18">SUM(G31:H31)</f>
        <v>0</v>
      </c>
      <c r="J31" s="17">
        <v>0</v>
      </c>
      <c r="K31" s="17">
        <v>0</v>
      </c>
      <c r="L31" s="18">
        <f t="shared" ref="L31" si="19">SUM(J31:K31)</f>
        <v>0</v>
      </c>
      <c r="M31" s="18">
        <f t="shared" ref="M31" si="20">SUM(E31,F31,I31,L31)</f>
        <v>0</v>
      </c>
      <c r="O31" s="5"/>
    </row>
    <row r="32" spans="1:15" ht="21" x14ac:dyDescent="0.35">
      <c r="A32" s="6"/>
      <c r="B32" s="7" t="s">
        <v>89</v>
      </c>
      <c r="C32" s="17">
        <v>22</v>
      </c>
      <c r="D32" s="17">
        <v>0</v>
      </c>
      <c r="E32" s="18">
        <f t="shared" si="1"/>
        <v>22</v>
      </c>
      <c r="F32" s="18">
        <v>0</v>
      </c>
      <c r="G32" s="17">
        <v>0</v>
      </c>
      <c r="H32" s="17">
        <v>0</v>
      </c>
      <c r="I32" s="18">
        <f t="shared" si="2"/>
        <v>0</v>
      </c>
      <c r="J32" s="17">
        <v>0</v>
      </c>
      <c r="K32" s="17">
        <v>0</v>
      </c>
      <c r="L32" s="18">
        <f t="shared" si="3"/>
        <v>0</v>
      </c>
      <c r="M32" s="18">
        <f t="shared" si="4"/>
        <v>22</v>
      </c>
      <c r="O32" s="5"/>
    </row>
    <row r="33" spans="1:16" ht="21" x14ac:dyDescent="0.35">
      <c r="A33" s="25" t="s">
        <v>8</v>
      </c>
      <c r="B33" s="12"/>
      <c r="C33" s="16">
        <f t="shared" ref="C33:M33" si="21">SUM(C34:C36)</f>
        <v>23</v>
      </c>
      <c r="D33" s="16">
        <f t="shared" si="21"/>
        <v>0</v>
      </c>
      <c r="E33" s="19">
        <f t="shared" si="21"/>
        <v>23</v>
      </c>
      <c r="F33" s="19">
        <f t="shared" si="21"/>
        <v>0</v>
      </c>
      <c r="G33" s="16">
        <f t="shared" si="21"/>
        <v>0</v>
      </c>
      <c r="H33" s="16">
        <f t="shared" si="21"/>
        <v>0</v>
      </c>
      <c r="I33" s="19">
        <f t="shared" si="21"/>
        <v>0</v>
      </c>
      <c r="J33" s="16">
        <f t="shared" si="21"/>
        <v>0</v>
      </c>
      <c r="K33" s="16">
        <f t="shared" si="21"/>
        <v>0</v>
      </c>
      <c r="L33" s="19">
        <f t="shared" si="21"/>
        <v>0</v>
      </c>
      <c r="M33" s="19">
        <f t="shared" si="21"/>
        <v>23</v>
      </c>
      <c r="O33" s="5"/>
      <c r="P33" s="31">
        <f>(M33*100)/M106</f>
        <v>0.5241567912488605</v>
      </c>
    </row>
    <row r="34" spans="1:16" ht="21" x14ac:dyDescent="0.35">
      <c r="A34" s="14"/>
      <c r="B34" s="7" t="s">
        <v>22</v>
      </c>
      <c r="C34" s="17">
        <v>8</v>
      </c>
      <c r="D34" s="17">
        <v>0</v>
      </c>
      <c r="E34" s="18">
        <f t="shared" ref="E34" si="22">SUM(C34:D34)</f>
        <v>8</v>
      </c>
      <c r="F34" s="18">
        <v>0</v>
      </c>
      <c r="G34" s="17">
        <v>0</v>
      </c>
      <c r="H34" s="17">
        <v>0</v>
      </c>
      <c r="I34" s="18">
        <f>SUM(G34:H34)</f>
        <v>0</v>
      </c>
      <c r="J34" s="17">
        <v>0</v>
      </c>
      <c r="K34" s="17">
        <v>0</v>
      </c>
      <c r="L34" s="18">
        <v>0</v>
      </c>
      <c r="M34" s="18">
        <f t="shared" si="4"/>
        <v>8</v>
      </c>
      <c r="O34" s="5"/>
    </row>
    <row r="35" spans="1:16" ht="21" x14ac:dyDescent="0.35">
      <c r="A35" s="14"/>
      <c r="B35" s="7" t="s">
        <v>38</v>
      </c>
      <c r="C35" s="17">
        <v>6</v>
      </c>
      <c r="D35" s="17">
        <v>0</v>
      </c>
      <c r="E35" s="18">
        <f t="shared" ref="E35:E36" si="23">SUM(C35:D35)</f>
        <v>6</v>
      </c>
      <c r="F35" s="18">
        <v>0</v>
      </c>
      <c r="G35" s="17">
        <v>0</v>
      </c>
      <c r="H35" s="17">
        <v>0</v>
      </c>
      <c r="I35" s="18">
        <v>0</v>
      </c>
      <c r="J35" s="17">
        <v>0</v>
      </c>
      <c r="K35" s="17">
        <v>0</v>
      </c>
      <c r="L35" s="18">
        <v>0</v>
      </c>
      <c r="M35" s="18">
        <f t="shared" si="4"/>
        <v>6</v>
      </c>
      <c r="O35" s="5"/>
    </row>
    <row r="36" spans="1:16" ht="21" x14ac:dyDescent="0.35">
      <c r="A36" s="14"/>
      <c r="B36" s="7" t="s">
        <v>39</v>
      </c>
      <c r="C36" s="17">
        <v>9</v>
      </c>
      <c r="D36" s="17">
        <v>0</v>
      </c>
      <c r="E36" s="18">
        <f t="shared" si="23"/>
        <v>9</v>
      </c>
      <c r="F36" s="18">
        <v>0</v>
      </c>
      <c r="G36" s="17">
        <v>0</v>
      </c>
      <c r="H36" s="17">
        <v>0</v>
      </c>
      <c r="I36" s="18">
        <v>0</v>
      </c>
      <c r="J36" s="17">
        <v>0</v>
      </c>
      <c r="K36" s="17">
        <v>0</v>
      </c>
      <c r="L36" s="18">
        <v>0</v>
      </c>
      <c r="M36" s="18">
        <f t="shared" si="4"/>
        <v>9</v>
      </c>
      <c r="O36" s="5"/>
    </row>
    <row r="37" spans="1:16" s="9" customFormat="1" ht="21" x14ac:dyDescent="0.35">
      <c r="A37" s="25" t="s">
        <v>9</v>
      </c>
      <c r="B37" s="26"/>
      <c r="C37" s="19">
        <f t="shared" ref="C37:M37" si="24">SUM(C38:C58)</f>
        <v>756</v>
      </c>
      <c r="D37" s="19">
        <f t="shared" si="24"/>
        <v>141</v>
      </c>
      <c r="E37" s="19">
        <f t="shared" si="24"/>
        <v>897</v>
      </c>
      <c r="F37" s="19">
        <f t="shared" si="24"/>
        <v>0</v>
      </c>
      <c r="G37" s="19">
        <f t="shared" si="24"/>
        <v>0</v>
      </c>
      <c r="H37" s="19">
        <f t="shared" si="24"/>
        <v>0</v>
      </c>
      <c r="I37" s="19">
        <f t="shared" si="24"/>
        <v>0</v>
      </c>
      <c r="J37" s="19">
        <f t="shared" si="24"/>
        <v>0</v>
      </c>
      <c r="K37" s="19">
        <f t="shared" si="24"/>
        <v>0</v>
      </c>
      <c r="L37" s="19">
        <f t="shared" si="24"/>
        <v>0</v>
      </c>
      <c r="M37" s="19">
        <f t="shared" si="24"/>
        <v>897</v>
      </c>
      <c r="O37" s="22"/>
      <c r="P37" s="31">
        <f>(M37*100)/M106</f>
        <v>20.442114858705562</v>
      </c>
    </row>
    <row r="38" spans="1:16" ht="21" x14ac:dyDescent="0.35">
      <c r="A38" s="14"/>
      <c r="B38" s="7" t="s">
        <v>79</v>
      </c>
      <c r="C38" s="17">
        <v>126</v>
      </c>
      <c r="D38" s="17">
        <v>62</v>
      </c>
      <c r="E38" s="18">
        <f t="shared" ref="E38" si="25">SUM(C38:D38)</f>
        <v>188</v>
      </c>
      <c r="F38" s="18">
        <v>0</v>
      </c>
      <c r="G38" s="17">
        <v>0</v>
      </c>
      <c r="H38" s="17">
        <v>0</v>
      </c>
      <c r="I38" s="18">
        <f t="shared" ref="I38" si="26">SUM(G38:H38)</f>
        <v>0</v>
      </c>
      <c r="J38" s="17">
        <v>0</v>
      </c>
      <c r="K38" s="17">
        <v>0</v>
      </c>
      <c r="L38" s="18">
        <v>0</v>
      </c>
      <c r="M38" s="18">
        <f t="shared" ref="M38" si="27">SUM(E38,F38,I38,L38)</f>
        <v>188</v>
      </c>
      <c r="O38" s="5"/>
    </row>
    <row r="39" spans="1:16" ht="21" x14ac:dyDescent="0.35">
      <c r="A39" s="14"/>
      <c r="B39" s="7" t="s">
        <v>40</v>
      </c>
      <c r="C39" s="17">
        <v>54</v>
      </c>
      <c r="D39" s="17">
        <v>12</v>
      </c>
      <c r="E39" s="18">
        <f t="shared" ref="E39:E46" si="28">SUM(C39:D39)</f>
        <v>66</v>
      </c>
      <c r="F39" s="18">
        <v>0</v>
      </c>
      <c r="G39" s="17">
        <v>0</v>
      </c>
      <c r="H39" s="17">
        <v>0</v>
      </c>
      <c r="I39" s="18">
        <f t="shared" ref="I39:I58" si="29">SUM(G39:H39)</f>
        <v>0</v>
      </c>
      <c r="J39" s="17">
        <v>0</v>
      </c>
      <c r="K39" s="17">
        <v>0</v>
      </c>
      <c r="L39" s="18">
        <v>0</v>
      </c>
      <c r="M39" s="18">
        <f t="shared" si="4"/>
        <v>66</v>
      </c>
      <c r="O39" s="5"/>
    </row>
    <row r="40" spans="1:16" ht="21" x14ac:dyDescent="0.35">
      <c r="A40" s="14"/>
      <c r="B40" s="7" t="s">
        <v>85</v>
      </c>
      <c r="C40" s="17">
        <v>22</v>
      </c>
      <c r="D40" s="17">
        <v>0</v>
      </c>
      <c r="E40" s="18">
        <f t="shared" ref="E40" si="30">SUM(C40:D40)</f>
        <v>22</v>
      </c>
      <c r="F40" s="18">
        <v>0</v>
      </c>
      <c r="G40" s="17">
        <v>0</v>
      </c>
      <c r="H40" s="17">
        <v>0</v>
      </c>
      <c r="I40" s="18">
        <f t="shared" ref="I40" si="31">SUM(G40:H40)</f>
        <v>0</v>
      </c>
      <c r="J40" s="17">
        <v>0</v>
      </c>
      <c r="K40" s="17">
        <v>0</v>
      </c>
      <c r="L40" s="18">
        <v>0</v>
      </c>
      <c r="M40" s="18">
        <f t="shared" ref="M40" si="32">SUM(E40,F40,I40,L40)</f>
        <v>22</v>
      </c>
      <c r="O40" s="5"/>
    </row>
    <row r="41" spans="1:16" ht="21" x14ac:dyDescent="0.35">
      <c r="A41" s="14"/>
      <c r="B41" s="7" t="s">
        <v>97</v>
      </c>
      <c r="C41" s="17">
        <v>1</v>
      </c>
      <c r="D41" s="17">
        <v>0</v>
      </c>
      <c r="E41" s="18">
        <f t="shared" ref="E41" si="33">SUM(C41:D41)</f>
        <v>1</v>
      </c>
      <c r="F41" s="18">
        <v>0</v>
      </c>
      <c r="G41" s="17">
        <v>0</v>
      </c>
      <c r="H41" s="17">
        <v>0</v>
      </c>
      <c r="I41" s="18">
        <f t="shared" ref="I41" si="34">SUM(G41:H41)</f>
        <v>0</v>
      </c>
      <c r="J41" s="17">
        <v>0</v>
      </c>
      <c r="K41" s="17">
        <v>0</v>
      </c>
      <c r="L41" s="18">
        <v>0</v>
      </c>
      <c r="M41" s="18">
        <f t="shared" ref="M41" si="35">SUM(E41,F41,I41,L41)</f>
        <v>1</v>
      </c>
      <c r="O41" s="5"/>
    </row>
    <row r="42" spans="1:16" ht="21" x14ac:dyDescent="0.35">
      <c r="A42" s="14"/>
      <c r="B42" s="7" t="s">
        <v>41</v>
      </c>
      <c r="C42" s="17">
        <v>0</v>
      </c>
      <c r="D42" s="17">
        <v>0</v>
      </c>
      <c r="E42" s="18">
        <f t="shared" si="28"/>
        <v>0</v>
      </c>
      <c r="F42" s="18">
        <v>0</v>
      </c>
      <c r="G42" s="17">
        <v>0</v>
      </c>
      <c r="H42" s="17">
        <v>0</v>
      </c>
      <c r="I42" s="18">
        <f t="shared" si="29"/>
        <v>0</v>
      </c>
      <c r="J42" s="17">
        <v>0</v>
      </c>
      <c r="K42" s="17">
        <v>0</v>
      </c>
      <c r="L42" s="18">
        <v>0</v>
      </c>
      <c r="M42" s="18">
        <f t="shared" si="4"/>
        <v>0</v>
      </c>
      <c r="O42" s="5"/>
    </row>
    <row r="43" spans="1:16" ht="21" x14ac:dyDescent="0.35">
      <c r="A43" s="14"/>
      <c r="B43" s="7" t="s">
        <v>90</v>
      </c>
      <c r="C43" s="17">
        <v>0</v>
      </c>
      <c r="D43" s="17">
        <v>0</v>
      </c>
      <c r="E43" s="18">
        <f>SUM(C43:D43)</f>
        <v>0</v>
      </c>
      <c r="F43" s="18">
        <v>0</v>
      </c>
      <c r="G43" s="17">
        <v>0</v>
      </c>
      <c r="H43" s="17">
        <v>0</v>
      </c>
      <c r="I43" s="18">
        <f>SUM(G43:H43)</f>
        <v>0</v>
      </c>
      <c r="J43" s="17">
        <v>0</v>
      </c>
      <c r="K43" s="17">
        <v>0</v>
      </c>
      <c r="L43" s="18">
        <v>0</v>
      </c>
      <c r="M43" s="18">
        <f>SUM(E43,F43,I43,L43)</f>
        <v>0</v>
      </c>
      <c r="O43" s="5"/>
    </row>
    <row r="44" spans="1:16" ht="21" x14ac:dyDescent="0.35">
      <c r="A44" s="14"/>
      <c r="B44" s="7" t="s">
        <v>42</v>
      </c>
      <c r="C44" s="17">
        <v>60</v>
      </c>
      <c r="D44" s="17">
        <v>22</v>
      </c>
      <c r="E44" s="18">
        <f t="shared" si="28"/>
        <v>82</v>
      </c>
      <c r="F44" s="18">
        <v>0</v>
      </c>
      <c r="G44" s="17">
        <v>0</v>
      </c>
      <c r="H44" s="17">
        <v>0</v>
      </c>
      <c r="I44" s="18">
        <f t="shared" si="29"/>
        <v>0</v>
      </c>
      <c r="J44" s="17">
        <v>0</v>
      </c>
      <c r="K44" s="17">
        <v>0</v>
      </c>
      <c r="L44" s="18">
        <v>0</v>
      </c>
      <c r="M44" s="18">
        <f t="shared" si="4"/>
        <v>82</v>
      </c>
      <c r="O44" s="5"/>
    </row>
    <row r="45" spans="1:16" ht="21" x14ac:dyDescent="0.35">
      <c r="A45" s="14"/>
      <c r="B45" s="7" t="s">
        <v>43</v>
      </c>
      <c r="C45" s="17">
        <v>37</v>
      </c>
      <c r="D45" s="17">
        <v>0</v>
      </c>
      <c r="E45" s="18">
        <f t="shared" si="28"/>
        <v>37</v>
      </c>
      <c r="F45" s="18">
        <v>0</v>
      </c>
      <c r="G45" s="17">
        <v>0</v>
      </c>
      <c r="H45" s="17">
        <v>0</v>
      </c>
      <c r="I45" s="18">
        <f t="shared" si="29"/>
        <v>0</v>
      </c>
      <c r="J45" s="17">
        <v>0</v>
      </c>
      <c r="K45" s="17">
        <v>0</v>
      </c>
      <c r="L45" s="18">
        <v>0</v>
      </c>
      <c r="M45" s="18">
        <f t="shared" si="4"/>
        <v>37</v>
      </c>
      <c r="O45" s="5"/>
    </row>
    <row r="46" spans="1:16" ht="21" x14ac:dyDescent="0.35">
      <c r="A46" s="14"/>
      <c r="B46" s="7" t="s">
        <v>31</v>
      </c>
      <c r="C46" s="17">
        <v>88</v>
      </c>
      <c r="D46" s="17">
        <v>0</v>
      </c>
      <c r="E46" s="18">
        <f t="shared" si="28"/>
        <v>88</v>
      </c>
      <c r="F46" s="18">
        <v>0</v>
      </c>
      <c r="G46" s="17">
        <v>0</v>
      </c>
      <c r="H46" s="17">
        <v>0</v>
      </c>
      <c r="I46" s="18">
        <f t="shared" si="29"/>
        <v>0</v>
      </c>
      <c r="J46" s="17">
        <v>0</v>
      </c>
      <c r="K46" s="17">
        <v>0</v>
      </c>
      <c r="L46" s="18">
        <v>0</v>
      </c>
      <c r="M46" s="18">
        <f t="shared" si="4"/>
        <v>88</v>
      </c>
      <c r="O46" s="5"/>
    </row>
    <row r="47" spans="1:16" ht="21" x14ac:dyDescent="0.35">
      <c r="A47" s="14"/>
      <c r="B47" s="7" t="s">
        <v>44</v>
      </c>
      <c r="C47" s="17">
        <v>69</v>
      </c>
      <c r="D47" s="17">
        <v>0</v>
      </c>
      <c r="E47" s="18">
        <f t="shared" ref="E47:E58" si="36">SUM(C47:D47)</f>
        <v>69</v>
      </c>
      <c r="F47" s="18">
        <v>0</v>
      </c>
      <c r="G47" s="17">
        <v>0</v>
      </c>
      <c r="H47" s="17">
        <v>0</v>
      </c>
      <c r="I47" s="18">
        <f t="shared" si="29"/>
        <v>0</v>
      </c>
      <c r="J47" s="17">
        <v>0</v>
      </c>
      <c r="K47" s="17">
        <v>0</v>
      </c>
      <c r="L47" s="18">
        <v>0</v>
      </c>
      <c r="M47" s="18">
        <f t="shared" si="4"/>
        <v>69</v>
      </c>
      <c r="O47" s="5"/>
    </row>
    <row r="48" spans="1:16" ht="21" x14ac:dyDescent="0.35">
      <c r="A48" s="14"/>
      <c r="B48" s="7" t="s">
        <v>32</v>
      </c>
      <c r="C48" s="17">
        <v>34</v>
      </c>
      <c r="D48" s="17">
        <v>1</v>
      </c>
      <c r="E48" s="18">
        <f t="shared" si="36"/>
        <v>35</v>
      </c>
      <c r="F48" s="18">
        <v>0</v>
      </c>
      <c r="G48" s="17">
        <v>0</v>
      </c>
      <c r="H48" s="17"/>
      <c r="I48" s="18">
        <f t="shared" si="29"/>
        <v>0</v>
      </c>
      <c r="J48" s="17">
        <v>0</v>
      </c>
      <c r="K48" s="17">
        <v>0</v>
      </c>
      <c r="L48" s="18">
        <v>0</v>
      </c>
      <c r="M48" s="18">
        <f t="shared" si="4"/>
        <v>35</v>
      </c>
      <c r="O48" s="5"/>
    </row>
    <row r="49" spans="1:16" ht="21" x14ac:dyDescent="0.35">
      <c r="A49" s="14"/>
      <c r="B49" s="7" t="s">
        <v>45</v>
      </c>
      <c r="C49" s="17">
        <v>9</v>
      </c>
      <c r="D49" s="17">
        <v>0</v>
      </c>
      <c r="E49" s="18">
        <f t="shared" si="36"/>
        <v>9</v>
      </c>
      <c r="F49" s="18">
        <v>0</v>
      </c>
      <c r="G49" s="17">
        <v>0</v>
      </c>
      <c r="H49" s="17">
        <v>0</v>
      </c>
      <c r="I49" s="18">
        <f t="shared" si="29"/>
        <v>0</v>
      </c>
      <c r="J49" s="17">
        <v>0</v>
      </c>
      <c r="K49" s="17">
        <v>0</v>
      </c>
      <c r="L49" s="18">
        <v>0</v>
      </c>
      <c r="M49" s="18">
        <f t="shared" si="4"/>
        <v>9</v>
      </c>
      <c r="O49" s="5"/>
    </row>
    <row r="50" spans="1:16" ht="21" x14ac:dyDescent="0.35">
      <c r="A50" s="14"/>
      <c r="B50" s="7" t="s">
        <v>33</v>
      </c>
      <c r="C50" s="17">
        <v>59</v>
      </c>
      <c r="D50" s="17">
        <v>0</v>
      </c>
      <c r="E50" s="18">
        <f t="shared" si="36"/>
        <v>59</v>
      </c>
      <c r="F50" s="18">
        <v>0</v>
      </c>
      <c r="G50" s="17">
        <v>0</v>
      </c>
      <c r="H50" s="17">
        <v>0</v>
      </c>
      <c r="I50" s="18">
        <f t="shared" si="29"/>
        <v>0</v>
      </c>
      <c r="J50" s="17">
        <v>0</v>
      </c>
      <c r="K50" s="17">
        <v>0</v>
      </c>
      <c r="L50" s="18">
        <v>0</v>
      </c>
      <c r="M50" s="18">
        <f t="shared" si="4"/>
        <v>59</v>
      </c>
      <c r="O50" s="5"/>
    </row>
    <row r="51" spans="1:16" ht="21" x14ac:dyDescent="0.35">
      <c r="A51" s="14"/>
      <c r="B51" s="7" t="s">
        <v>46</v>
      </c>
      <c r="C51" s="17">
        <v>36</v>
      </c>
      <c r="D51" s="17">
        <v>0</v>
      </c>
      <c r="E51" s="18">
        <f t="shared" si="36"/>
        <v>36</v>
      </c>
      <c r="F51" s="18">
        <v>0</v>
      </c>
      <c r="G51" s="17">
        <v>0</v>
      </c>
      <c r="H51" s="17">
        <v>0</v>
      </c>
      <c r="I51" s="18">
        <f t="shared" si="29"/>
        <v>0</v>
      </c>
      <c r="J51" s="17">
        <v>0</v>
      </c>
      <c r="K51" s="17">
        <v>0</v>
      </c>
      <c r="L51" s="18">
        <v>0</v>
      </c>
      <c r="M51" s="18">
        <f t="shared" si="4"/>
        <v>36</v>
      </c>
      <c r="O51" s="5"/>
    </row>
    <row r="52" spans="1:16" ht="21" x14ac:dyDescent="0.35">
      <c r="A52" s="14"/>
      <c r="B52" s="7" t="s">
        <v>47</v>
      </c>
      <c r="C52" s="17">
        <v>9</v>
      </c>
      <c r="D52" s="17">
        <v>0</v>
      </c>
      <c r="E52" s="18">
        <f t="shared" si="36"/>
        <v>9</v>
      </c>
      <c r="F52" s="18">
        <v>0</v>
      </c>
      <c r="G52" s="17">
        <v>0</v>
      </c>
      <c r="H52" s="17">
        <v>0</v>
      </c>
      <c r="I52" s="18">
        <f t="shared" si="29"/>
        <v>0</v>
      </c>
      <c r="J52" s="17">
        <v>0</v>
      </c>
      <c r="K52" s="17">
        <v>0</v>
      </c>
      <c r="L52" s="18">
        <v>0</v>
      </c>
      <c r="M52" s="18">
        <f t="shared" si="4"/>
        <v>9</v>
      </c>
      <c r="O52" s="5"/>
    </row>
    <row r="53" spans="1:16" ht="21" x14ac:dyDescent="0.35">
      <c r="A53" s="14"/>
      <c r="B53" s="7" t="s">
        <v>48</v>
      </c>
      <c r="C53" s="17">
        <v>95</v>
      </c>
      <c r="D53" s="17">
        <v>44</v>
      </c>
      <c r="E53" s="18">
        <f t="shared" si="36"/>
        <v>139</v>
      </c>
      <c r="F53" s="18">
        <v>0</v>
      </c>
      <c r="G53" s="17">
        <v>0</v>
      </c>
      <c r="H53" s="17">
        <v>0</v>
      </c>
      <c r="I53" s="18">
        <f t="shared" si="29"/>
        <v>0</v>
      </c>
      <c r="J53" s="17">
        <v>0</v>
      </c>
      <c r="K53" s="17">
        <v>0</v>
      </c>
      <c r="L53" s="18">
        <v>0</v>
      </c>
      <c r="M53" s="18">
        <f t="shared" si="4"/>
        <v>139</v>
      </c>
      <c r="O53" s="5"/>
    </row>
    <row r="54" spans="1:16" ht="21" x14ac:dyDescent="0.35">
      <c r="A54" s="14"/>
      <c r="B54" s="7" t="s">
        <v>49</v>
      </c>
      <c r="C54" s="17">
        <v>23</v>
      </c>
      <c r="D54" s="17">
        <v>0</v>
      </c>
      <c r="E54" s="18">
        <f t="shared" si="36"/>
        <v>23</v>
      </c>
      <c r="F54" s="18">
        <v>0</v>
      </c>
      <c r="G54" s="17">
        <v>0</v>
      </c>
      <c r="H54" s="17">
        <v>0</v>
      </c>
      <c r="I54" s="18">
        <f t="shared" si="29"/>
        <v>0</v>
      </c>
      <c r="J54" s="17">
        <v>0</v>
      </c>
      <c r="K54" s="17">
        <v>0</v>
      </c>
      <c r="L54" s="18">
        <v>0</v>
      </c>
      <c r="M54" s="18">
        <f t="shared" si="4"/>
        <v>23</v>
      </c>
      <c r="O54" s="5"/>
    </row>
    <row r="55" spans="1:16" ht="21" x14ac:dyDescent="0.35">
      <c r="A55" s="14"/>
      <c r="B55" s="7" t="s">
        <v>98</v>
      </c>
      <c r="C55" s="17">
        <v>11</v>
      </c>
      <c r="D55" s="17">
        <v>0</v>
      </c>
      <c r="E55" s="18">
        <f t="shared" si="36"/>
        <v>11</v>
      </c>
      <c r="F55" s="18">
        <v>0</v>
      </c>
      <c r="G55" s="17">
        <v>0</v>
      </c>
      <c r="H55" s="17">
        <v>0</v>
      </c>
      <c r="I55" s="18">
        <f t="shared" si="29"/>
        <v>0</v>
      </c>
      <c r="J55" s="17">
        <v>0</v>
      </c>
      <c r="K55" s="17">
        <v>0</v>
      </c>
      <c r="L55" s="18">
        <v>0</v>
      </c>
      <c r="M55" s="18">
        <f t="shared" si="4"/>
        <v>11</v>
      </c>
      <c r="O55" s="5"/>
    </row>
    <row r="56" spans="1:16" ht="21" x14ac:dyDescent="0.35">
      <c r="A56" s="14"/>
      <c r="B56" s="7" t="s">
        <v>86</v>
      </c>
      <c r="C56" s="17">
        <v>15</v>
      </c>
      <c r="D56" s="17">
        <v>0</v>
      </c>
      <c r="E56" s="18">
        <f t="shared" ref="E56" si="37">SUM(C56:D56)</f>
        <v>15</v>
      </c>
      <c r="F56" s="18">
        <v>0</v>
      </c>
      <c r="G56" s="17">
        <v>0</v>
      </c>
      <c r="H56" s="17">
        <v>0</v>
      </c>
      <c r="I56" s="18">
        <f t="shared" ref="I56" si="38">SUM(G56:H56)</f>
        <v>0</v>
      </c>
      <c r="J56" s="17">
        <v>0</v>
      </c>
      <c r="K56" s="17">
        <v>0</v>
      </c>
      <c r="L56" s="18">
        <v>0</v>
      </c>
      <c r="M56" s="18">
        <f t="shared" ref="M56" si="39">SUM(E56,F56,I56,L56)</f>
        <v>15</v>
      </c>
      <c r="O56" s="5"/>
    </row>
    <row r="57" spans="1:16" ht="21" x14ac:dyDescent="0.35">
      <c r="A57" s="14"/>
      <c r="B57" s="7" t="s">
        <v>50</v>
      </c>
      <c r="C57" s="17">
        <v>7</v>
      </c>
      <c r="D57" s="17">
        <v>0</v>
      </c>
      <c r="E57" s="18">
        <f t="shared" si="36"/>
        <v>7</v>
      </c>
      <c r="F57" s="18">
        <v>0</v>
      </c>
      <c r="G57" s="17">
        <v>0</v>
      </c>
      <c r="H57" s="17">
        <v>0</v>
      </c>
      <c r="I57" s="18">
        <f t="shared" si="29"/>
        <v>0</v>
      </c>
      <c r="J57" s="17">
        <v>0</v>
      </c>
      <c r="K57" s="17">
        <v>0</v>
      </c>
      <c r="L57" s="18">
        <v>0</v>
      </c>
      <c r="M57" s="18">
        <f t="shared" si="4"/>
        <v>7</v>
      </c>
      <c r="O57" s="5"/>
    </row>
    <row r="58" spans="1:16" ht="21" x14ac:dyDescent="0.35">
      <c r="A58" s="14"/>
      <c r="B58" s="7" t="s">
        <v>51</v>
      </c>
      <c r="C58" s="17">
        <v>1</v>
      </c>
      <c r="D58" s="17">
        <v>0</v>
      </c>
      <c r="E58" s="18">
        <f t="shared" si="36"/>
        <v>1</v>
      </c>
      <c r="F58" s="18">
        <v>0</v>
      </c>
      <c r="G58" s="17">
        <v>0</v>
      </c>
      <c r="H58" s="17">
        <v>0</v>
      </c>
      <c r="I58" s="18">
        <f t="shared" si="29"/>
        <v>0</v>
      </c>
      <c r="J58" s="17">
        <v>0</v>
      </c>
      <c r="K58" s="17">
        <v>0</v>
      </c>
      <c r="L58" s="18">
        <v>0</v>
      </c>
      <c r="M58" s="18">
        <f t="shared" si="4"/>
        <v>1</v>
      </c>
      <c r="O58" s="5"/>
    </row>
    <row r="59" spans="1:16" s="9" customFormat="1" ht="21" x14ac:dyDescent="0.35">
      <c r="A59" s="25" t="s">
        <v>10</v>
      </c>
      <c r="B59" s="26"/>
      <c r="C59" s="19">
        <f t="shared" ref="C59:M59" si="40">SUM(C60:C70)</f>
        <v>570</v>
      </c>
      <c r="D59" s="19">
        <f t="shared" si="40"/>
        <v>188</v>
      </c>
      <c r="E59" s="19">
        <f t="shared" si="40"/>
        <v>758</v>
      </c>
      <c r="F59" s="19">
        <f t="shared" si="40"/>
        <v>0</v>
      </c>
      <c r="G59" s="19">
        <f t="shared" si="40"/>
        <v>2</v>
      </c>
      <c r="H59" s="19">
        <f t="shared" si="40"/>
        <v>4</v>
      </c>
      <c r="I59" s="19">
        <f t="shared" si="40"/>
        <v>6</v>
      </c>
      <c r="J59" s="19">
        <f t="shared" si="40"/>
        <v>0</v>
      </c>
      <c r="K59" s="19">
        <f t="shared" si="40"/>
        <v>0</v>
      </c>
      <c r="L59" s="19">
        <f t="shared" si="40"/>
        <v>0</v>
      </c>
      <c r="M59" s="19">
        <f t="shared" si="40"/>
        <v>764</v>
      </c>
      <c r="O59" s="22"/>
      <c r="P59" s="31">
        <f>(M59*100)/M106</f>
        <v>17.411121239744759</v>
      </c>
    </row>
    <row r="60" spans="1:16" ht="21" x14ac:dyDescent="0.35">
      <c r="A60" s="14"/>
      <c r="B60" s="7" t="s">
        <v>52</v>
      </c>
      <c r="C60" s="17">
        <v>106</v>
      </c>
      <c r="D60" s="17">
        <v>85</v>
      </c>
      <c r="E60" s="18">
        <f>SUM(C60:D60)</f>
        <v>191</v>
      </c>
      <c r="F60" s="18">
        <v>0</v>
      </c>
      <c r="G60" s="17">
        <v>0</v>
      </c>
      <c r="H60" s="17">
        <v>0</v>
      </c>
      <c r="I60" s="18">
        <f>SUM(G60:H60)</f>
        <v>0</v>
      </c>
      <c r="J60" s="17">
        <v>0</v>
      </c>
      <c r="K60" s="17">
        <v>0</v>
      </c>
      <c r="L60" s="18">
        <v>0</v>
      </c>
      <c r="M60" s="18">
        <f t="shared" si="4"/>
        <v>191</v>
      </c>
      <c r="O60" s="5"/>
    </row>
    <row r="61" spans="1:16" ht="21" x14ac:dyDescent="0.35">
      <c r="A61" s="14"/>
      <c r="B61" s="7" t="s">
        <v>53</v>
      </c>
      <c r="C61" s="17">
        <v>61</v>
      </c>
      <c r="D61" s="17">
        <v>26</v>
      </c>
      <c r="E61" s="18">
        <f t="shared" ref="E61:E69" si="41">SUM(C61:D61)</f>
        <v>87</v>
      </c>
      <c r="F61" s="18">
        <v>0</v>
      </c>
      <c r="G61" s="17">
        <v>0</v>
      </c>
      <c r="H61" s="17">
        <v>0</v>
      </c>
      <c r="I61" s="18">
        <f t="shared" ref="I61:I69" si="42">SUM(G61:H61)</f>
        <v>0</v>
      </c>
      <c r="J61" s="17">
        <v>0</v>
      </c>
      <c r="K61" s="17">
        <v>0</v>
      </c>
      <c r="L61" s="18">
        <v>0</v>
      </c>
      <c r="M61" s="18">
        <f t="shared" si="4"/>
        <v>87</v>
      </c>
      <c r="O61" s="5"/>
    </row>
    <row r="62" spans="1:16" ht="21" x14ac:dyDescent="0.35">
      <c r="A62" s="14"/>
      <c r="B62" s="7" t="s">
        <v>54</v>
      </c>
      <c r="C62" s="17">
        <v>46</v>
      </c>
      <c r="D62" s="17">
        <v>0</v>
      </c>
      <c r="E62" s="18">
        <f t="shared" si="41"/>
        <v>46</v>
      </c>
      <c r="F62" s="18">
        <v>0</v>
      </c>
      <c r="G62" s="17">
        <v>0</v>
      </c>
      <c r="H62" s="17">
        <v>0</v>
      </c>
      <c r="I62" s="18">
        <f t="shared" si="42"/>
        <v>0</v>
      </c>
      <c r="J62" s="17">
        <v>0</v>
      </c>
      <c r="K62" s="17">
        <v>0</v>
      </c>
      <c r="L62" s="18">
        <v>0</v>
      </c>
      <c r="M62" s="18">
        <f t="shared" si="4"/>
        <v>46</v>
      </c>
      <c r="O62" s="5"/>
    </row>
    <row r="63" spans="1:16" ht="21" x14ac:dyDescent="0.35">
      <c r="A63" s="14"/>
      <c r="B63" s="7" t="s">
        <v>55</v>
      </c>
      <c r="C63" s="17">
        <v>0</v>
      </c>
      <c r="D63" s="17">
        <v>0</v>
      </c>
      <c r="E63" s="18">
        <f t="shared" si="41"/>
        <v>0</v>
      </c>
      <c r="F63" s="18">
        <v>0</v>
      </c>
      <c r="G63" s="17">
        <v>2</v>
      </c>
      <c r="H63" s="17">
        <v>4</v>
      </c>
      <c r="I63" s="18">
        <f t="shared" si="42"/>
        <v>6</v>
      </c>
      <c r="J63" s="17">
        <v>0</v>
      </c>
      <c r="K63" s="17">
        <v>0</v>
      </c>
      <c r="L63" s="18">
        <v>0</v>
      </c>
      <c r="M63" s="18">
        <f t="shared" si="4"/>
        <v>6</v>
      </c>
      <c r="O63" s="5"/>
    </row>
    <row r="64" spans="1:16" ht="21" x14ac:dyDescent="0.35">
      <c r="A64" s="14"/>
      <c r="B64" s="7" t="s">
        <v>56</v>
      </c>
      <c r="C64" s="17">
        <v>134</v>
      </c>
      <c r="D64" s="17">
        <v>35</v>
      </c>
      <c r="E64" s="18">
        <f t="shared" si="41"/>
        <v>169</v>
      </c>
      <c r="F64" s="18">
        <v>0</v>
      </c>
      <c r="G64" s="17">
        <v>0</v>
      </c>
      <c r="H64" s="17">
        <v>0</v>
      </c>
      <c r="I64" s="18">
        <f t="shared" si="42"/>
        <v>0</v>
      </c>
      <c r="J64" s="17">
        <v>0</v>
      </c>
      <c r="K64" s="17">
        <v>0</v>
      </c>
      <c r="L64" s="18">
        <v>0</v>
      </c>
      <c r="M64" s="18">
        <f t="shared" si="4"/>
        <v>169</v>
      </c>
      <c r="O64" s="5"/>
    </row>
    <row r="65" spans="1:16" ht="21" x14ac:dyDescent="0.35">
      <c r="A65" s="14"/>
      <c r="B65" s="7" t="s">
        <v>80</v>
      </c>
      <c r="C65" s="17">
        <v>22</v>
      </c>
      <c r="D65" s="17">
        <v>0</v>
      </c>
      <c r="E65" s="18">
        <f t="shared" ref="E65" si="43">SUM(C65:D65)</f>
        <v>22</v>
      </c>
      <c r="F65" s="18">
        <v>0</v>
      </c>
      <c r="G65" s="17">
        <v>0</v>
      </c>
      <c r="H65" s="17">
        <v>0</v>
      </c>
      <c r="I65" s="18">
        <f t="shared" ref="I65" si="44">SUM(G65:H65)</f>
        <v>0</v>
      </c>
      <c r="J65" s="17">
        <v>0</v>
      </c>
      <c r="K65" s="17">
        <v>0</v>
      </c>
      <c r="L65" s="18">
        <v>0</v>
      </c>
      <c r="M65" s="18">
        <f t="shared" ref="M65" si="45">SUM(E65,F65,I65,L65)</f>
        <v>22</v>
      </c>
      <c r="O65" s="5"/>
    </row>
    <row r="66" spans="1:16" ht="21" x14ac:dyDescent="0.35">
      <c r="A66" s="14"/>
      <c r="B66" s="7" t="s">
        <v>57</v>
      </c>
      <c r="C66" s="17">
        <v>38</v>
      </c>
      <c r="D66" s="17">
        <v>18</v>
      </c>
      <c r="E66" s="18">
        <f t="shared" si="41"/>
        <v>56</v>
      </c>
      <c r="F66" s="18">
        <v>0</v>
      </c>
      <c r="G66" s="17">
        <v>0</v>
      </c>
      <c r="H66" s="17">
        <v>0</v>
      </c>
      <c r="I66" s="18">
        <f t="shared" si="42"/>
        <v>0</v>
      </c>
      <c r="J66" s="17">
        <v>0</v>
      </c>
      <c r="K66" s="17">
        <v>0</v>
      </c>
      <c r="L66" s="18">
        <v>0</v>
      </c>
      <c r="M66" s="18">
        <f t="shared" si="4"/>
        <v>56</v>
      </c>
      <c r="O66" s="5"/>
    </row>
    <row r="67" spans="1:16" ht="21" x14ac:dyDescent="0.35">
      <c r="A67" s="14"/>
      <c r="B67" s="7" t="s">
        <v>99</v>
      </c>
      <c r="C67" s="17">
        <v>18</v>
      </c>
      <c r="D67" s="17">
        <v>0</v>
      </c>
      <c r="E67" s="18">
        <f t="shared" ref="E67" si="46">SUM(C67:D67)</f>
        <v>18</v>
      </c>
      <c r="F67" s="18">
        <v>0</v>
      </c>
      <c r="G67" s="17">
        <v>0</v>
      </c>
      <c r="H67" s="17">
        <v>0</v>
      </c>
      <c r="I67" s="18">
        <f t="shared" ref="I67" si="47">SUM(G67:H67)</f>
        <v>0</v>
      </c>
      <c r="J67" s="17">
        <v>0</v>
      </c>
      <c r="K67" s="17">
        <v>0</v>
      </c>
      <c r="L67" s="18">
        <v>0</v>
      </c>
      <c r="M67" s="18">
        <f t="shared" ref="M67" si="48">SUM(E67,F67,I67,L67)</f>
        <v>18</v>
      </c>
      <c r="O67" s="5"/>
    </row>
    <row r="68" spans="1:16" ht="21" x14ac:dyDescent="0.35">
      <c r="A68" s="14"/>
      <c r="B68" s="7" t="s">
        <v>60</v>
      </c>
      <c r="C68" s="17">
        <v>35</v>
      </c>
      <c r="D68" s="17">
        <v>5</v>
      </c>
      <c r="E68" s="18">
        <f t="shared" ref="E68" si="49">SUM(C68:D68)</f>
        <v>40</v>
      </c>
      <c r="F68" s="18">
        <v>0</v>
      </c>
      <c r="G68" s="17">
        <v>0</v>
      </c>
      <c r="H68" s="17">
        <v>0</v>
      </c>
      <c r="I68" s="18">
        <f t="shared" ref="I68" si="50">SUM(G68:H68)</f>
        <v>0</v>
      </c>
      <c r="J68" s="17">
        <v>0</v>
      </c>
      <c r="K68" s="17">
        <v>0</v>
      </c>
      <c r="L68" s="18">
        <v>0</v>
      </c>
      <c r="M68" s="18">
        <f t="shared" ref="M68" si="51">SUM(E68,F68,I68,L68)</f>
        <v>40</v>
      </c>
      <c r="O68" s="5"/>
    </row>
    <row r="69" spans="1:16" ht="21" x14ac:dyDescent="0.35">
      <c r="A69" s="14"/>
      <c r="B69" s="7" t="s">
        <v>58</v>
      </c>
      <c r="C69" s="17">
        <v>100</v>
      </c>
      <c r="D69" s="17">
        <v>19</v>
      </c>
      <c r="E69" s="18">
        <f t="shared" si="41"/>
        <v>119</v>
      </c>
      <c r="F69" s="18">
        <v>0</v>
      </c>
      <c r="G69" s="17">
        <v>0</v>
      </c>
      <c r="H69" s="17">
        <v>0</v>
      </c>
      <c r="I69" s="18">
        <f t="shared" si="42"/>
        <v>0</v>
      </c>
      <c r="J69" s="17">
        <v>0</v>
      </c>
      <c r="K69" s="17">
        <v>0</v>
      </c>
      <c r="L69" s="18">
        <v>0</v>
      </c>
      <c r="M69" s="18">
        <f t="shared" si="4"/>
        <v>119</v>
      </c>
      <c r="O69" s="5"/>
    </row>
    <row r="70" spans="1:16" ht="21" x14ac:dyDescent="0.35">
      <c r="A70" s="14"/>
      <c r="B70" s="7" t="s">
        <v>59</v>
      </c>
      <c r="C70" s="17">
        <v>10</v>
      </c>
      <c r="D70" s="17">
        <v>0</v>
      </c>
      <c r="E70" s="18">
        <f t="shared" ref="E70" si="52">SUM(C70:D70)</f>
        <v>10</v>
      </c>
      <c r="F70" s="18">
        <v>0</v>
      </c>
      <c r="G70" s="17">
        <v>0</v>
      </c>
      <c r="H70" s="17">
        <v>0</v>
      </c>
      <c r="I70" s="18">
        <f t="shared" ref="I70" si="53">SUM(G70:H70)</f>
        <v>0</v>
      </c>
      <c r="J70" s="17">
        <v>0</v>
      </c>
      <c r="K70" s="17">
        <v>0</v>
      </c>
      <c r="L70" s="18">
        <v>0</v>
      </c>
      <c r="M70" s="18">
        <f t="shared" ref="M70" si="54">SUM(E70,F70,I70,L70)</f>
        <v>10</v>
      </c>
      <c r="O70" s="5"/>
    </row>
    <row r="71" spans="1:16" s="9" customFormat="1" ht="21" x14ac:dyDescent="0.35">
      <c r="A71" s="25" t="s">
        <v>11</v>
      </c>
      <c r="B71" s="29"/>
      <c r="C71" s="19">
        <f>SUM(C72:C88)</f>
        <v>312</v>
      </c>
      <c r="D71" s="19">
        <f>SUM(D72:D88)</f>
        <v>45</v>
      </c>
      <c r="E71" s="19">
        <f>SUM(E72:E88)</f>
        <v>357</v>
      </c>
      <c r="F71" s="19">
        <f>SUM(F72:F88)</f>
        <v>0</v>
      </c>
      <c r="G71" s="19">
        <f>SUM(G72:G88)</f>
        <v>2</v>
      </c>
      <c r="H71" s="19">
        <f>SUM(H72:H88)</f>
        <v>5</v>
      </c>
      <c r="I71" s="19">
        <f>SUM(I72:I88)</f>
        <v>7</v>
      </c>
      <c r="J71" s="19">
        <f>SUM(J72:J88)</f>
        <v>0</v>
      </c>
      <c r="K71" s="19">
        <f>SUM(K72:K88)</f>
        <v>0</v>
      </c>
      <c r="L71" s="19">
        <f>SUM(L72:L88)</f>
        <v>0</v>
      </c>
      <c r="M71" s="19">
        <f>SUM(M72:M88)</f>
        <v>364</v>
      </c>
      <c r="O71" s="22"/>
      <c r="P71" s="31">
        <f>(M71*100)/M106</f>
        <v>8.295350957155879</v>
      </c>
    </row>
    <row r="72" spans="1:16" ht="21" x14ac:dyDescent="0.35">
      <c r="A72" s="14"/>
      <c r="B72" s="13" t="s">
        <v>62</v>
      </c>
      <c r="C72" s="17">
        <v>10</v>
      </c>
      <c r="D72" s="17">
        <v>0</v>
      </c>
      <c r="E72" s="18">
        <f t="shared" ref="E72" si="55">SUM(C72:D72)</f>
        <v>10</v>
      </c>
      <c r="F72" s="18">
        <v>0</v>
      </c>
      <c r="G72" s="17">
        <v>0</v>
      </c>
      <c r="H72" s="17">
        <v>0</v>
      </c>
      <c r="I72" s="18">
        <f>SUM(G72:H72)</f>
        <v>0</v>
      </c>
      <c r="J72" s="17">
        <v>0</v>
      </c>
      <c r="K72" s="17">
        <v>0</v>
      </c>
      <c r="L72" s="18">
        <v>0</v>
      </c>
      <c r="M72" s="18">
        <f t="shared" ref="M72:M84" si="56">SUM(E72,F72,I72,L72)</f>
        <v>10</v>
      </c>
      <c r="O72" s="5"/>
    </row>
    <row r="73" spans="1:16" ht="21" x14ac:dyDescent="0.35">
      <c r="A73" s="15"/>
      <c r="B73" s="7" t="s">
        <v>63</v>
      </c>
      <c r="C73" s="17">
        <v>0</v>
      </c>
      <c r="D73" s="17">
        <v>0</v>
      </c>
      <c r="E73" s="18">
        <f t="shared" ref="E73:E82" si="57">SUM(C73:D73)</f>
        <v>0</v>
      </c>
      <c r="F73" s="18">
        <v>0</v>
      </c>
      <c r="G73" s="17">
        <v>0</v>
      </c>
      <c r="H73" s="17">
        <v>5</v>
      </c>
      <c r="I73" s="18">
        <f t="shared" ref="I73:I84" si="58">SUM(G73:H73)</f>
        <v>5</v>
      </c>
      <c r="J73" s="17">
        <v>0</v>
      </c>
      <c r="K73" s="17">
        <v>0</v>
      </c>
      <c r="L73" s="18">
        <v>0</v>
      </c>
      <c r="M73" s="18">
        <f t="shared" si="56"/>
        <v>5</v>
      </c>
      <c r="O73" s="5"/>
    </row>
    <row r="74" spans="1:16" ht="21" x14ac:dyDescent="0.35">
      <c r="A74" s="15"/>
      <c r="B74" s="7" t="s">
        <v>64</v>
      </c>
      <c r="C74" s="17">
        <v>9</v>
      </c>
      <c r="D74" s="17">
        <v>1</v>
      </c>
      <c r="E74" s="18">
        <f t="shared" si="57"/>
        <v>10</v>
      </c>
      <c r="F74" s="18">
        <v>0</v>
      </c>
      <c r="G74" s="17">
        <v>0</v>
      </c>
      <c r="H74" s="17">
        <v>0</v>
      </c>
      <c r="I74" s="18">
        <f t="shared" si="58"/>
        <v>0</v>
      </c>
      <c r="J74" s="17">
        <v>0</v>
      </c>
      <c r="K74" s="17">
        <v>0</v>
      </c>
      <c r="L74" s="18">
        <v>0</v>
      </c>
      <c r="M74" s="18">
        <f t="shared" si="56"/>
        <v>10</v>
      </c>
      <c r="O74" s="5"/>
    </row>
    <row r="75" spans="1:16" ht="21" x14ac:dyDescent="0.35">
      <c r="A75" s="15"/>
      <c r="B75" s="7" t="s">
        <v>23</v>
      </c>
      <c r="C75" s="17">
        <v>17</v>
      </c>
      <c r="D75" s="17">
        <v>0</v>
      </c>
      <c r="E75" s="18">
        <f t="shared" si="57"/>
        <v>17</v>
      </c>
      <c r="F75" s="18">
        <v>0</v>
      </c>
      <c r="G75" s="17">
        <v>0</v>
      </c>
      <c r="H75" s="17">
        <v>0</v>
      </c>
      <c r="I75" s="18">
        <f t="shared" si="58"/>
        <v>0</v>
      </c>
      <c r="J75" s="17">
        <v>0</v>
      </c>
      <c r="K75" s="17">
        <v>0</v>
      </c>
      <c r="L75" s="18">
        <v>0</v>
      </c>
      <c r="M75" s="18">
        <f t="shared" si="56"/>
        <v>17</v>
      </c>
      <c r="O75" s="5"/>
    </row>
    <row r="76" spans="1:16" ht="21" x14ac:dyDescent="0.35">
      <c r="A76" s="15"/>
      <c r="B76" s="7" t="s">
        <v>65</v>
      </c>
      <c r="C76" s="17">
        <f>9+64</f>
        <v>73</v>
      </c>
      <c r="D76" s="17">
        <v>0</v>
      </c>
      <c r="E76" s="18">
        <f t="shared" si="57"/>
        <v>73</v>
      </c>
      <c r="F76" s="18">
        <v>0</v>
      </c>
      <c r="G76" s="17">
        <v>0</v>
      </c>
      <c r="H76" s="17">
        <v>0</v>
      </c>
      <c r="I76" s="18">
        <f t="shared" si="58"/>
        <v>0</v>
      </c>
      <c r="J76" s="17">
        <v>0</v>
      </c>
      <c r="K76" s="17">
        <v>0</v>
      </c>
      <c r="L76" s="18">
        <v>0</v>
      </c>
      <c r="M76" s="18">
        <f t="shared" si="56"/>
        <v>73</v>
      </c>
      <c r="O76" s="5"/>
    </row>
    <row r="77" spans="1:16" ht="21" x14ac:dyDescent="0.35">
      <c r="A77" s="15"/>
      <c r="B77" s="7" t="s">
        <v>24</v>
      </c>
      <c r="C77" s="17">
        <v>0</v>
      </c>
      <c r="D77" s="17">
        <v>0</v>
      </c>
      <c r="E77" s="18">
        <f t="shared" si="57"/>
        <v>0</v>
      </c>
      <c r="F77" s="18">
        <v>0</v>
      </c>
      <c r="G77" s="17">
        <v>0</v>
      </c>
      <c r="H77" s="17">
        <v>0</v>
      </c>
      <c r="I77" s="18">
        <f t="shared" si="58"/>
        <v>0</v>
      </c>
      <c r="J77" s="17">
        <v>0</v>
      </c>
      <c r="K77" s="17">
        <v>0</v>
      </c>
      <c r="L77" s="18">
        <v>0</v>
      </c>
      <c r="M77" s="18">
        <f t="shared" si="56"/>
        <v>0</v>
      </c>
      <c r="O77" s="5"/>
    </row>
    <row r="78" spans="1:16" ht="21" x14ac:dyDescent="0.35">
      <c r="A78" s="15"/>
      <c r="B78" s="7" t="s">
        <v>26</v>
      </c>
      <c r="C78" s="17">
        <v>8</v>
      </c>
      <c r="D78" s="17">
        <v>0</v>
      </c>
      <c r="E78" s="18">
        <f t="shared" si="57"/>
        <v>8</v>
      </c>
      <c r="F78" s="18">
        <v>0</v>
      </c>
      <c r="G78" s="17">
        <v>0</v>
      </c>
      <c r="H78" s="17">
        <v>0</v>
      </c>
      <c r="I78" s="18">
        <f t="shared" si="58"/>
        <v>0</v>
      </c>
      <c r="J78" s="17">
        <v>0</v>
      </c>
      <c r="K78" s="17">
        <v>0</v>
      </c>
      <c r="L78" s="18">
        <v>0</v>
      </c>
      <c r="M78" s="18">
        <f t="shared" si="56"/>
        <v>8</v>
      </c>
      <c r="O78" s="5"/>
    </row>
    <row r="79" spans="1:16" ht="21" x14ac:dyDescent="0.35">
      <c r="A79" s="15"/>
      <c r="B79" s="7" t="s">
        <v>66</v>
      </c>
      <c r="C79" s="17">
        <v>4</v>
      </c>
      <c r="D79" s="17">
        <v>0</v>
      </c>
      <c r="E79" s="18">
        <f t="shared" si="57"/>
        <v>4</v>
      </c>
      <c r="F79" s="18">
        <v>0</v>
      </c>
      <c r="G79" s="17">
        <v>0</v>
      </c>
      <c r="H79" s="17">
        <v>0</v>
      </c>
      <c r="I79" s="18">
        <f t="shared" si="58"/>
        <v>0</v>
      </c>
      <c r="J79" s="17">
        <v>0</v>
      </c>
      <c r="K79" s="17">
        <v>0</v>
      </c>
      <c r="L79" s="18">
        <v>0</v>
      </c>
      <c r="M79" s="18">
        <f t="shared" si="56"/>
        <v>4</v>
      </c>
      <c r="O79" s="5"/>
    </row>
    <row r="80" spans="1:16" ht="21" x14ac:dyDescent="0.35">
      <c r="A80" s="15"/>
      <c r="B80" s="7" t="s">
        <v>67</v>
      </c>
      <c r="C80" s="17">
        <v>43</v>
      </c>
      <c r="D80" s="17">
        <v>21</v>
      </c>
      <c r="E80" s="18">
        <f t="shared" si="57"/>
        <v>64</v>
      </c>
      <c r="F80" s="18">
        <v>0</v>
      </c>
      <c r="G80" s="17">
        <v>0</v>
      </c>
      <c r="H80" s="17">
        <v>0</v>
      </c>
      <c r="I80" s="18">
        <f t="shared" si="58"/>
        <v>0</v>
      </c>
      <c r="J80" s="17">
        <v>0</v>
      </c>
      <c r="K80" s="17">
        <v>0</v>
      </c>
      <c r="L80" s="18">
        <v>0</v>
      </c>
      <c r="M80" s="18">
        <f t="shared" si="56"/>
        <v>64</v>
      </c>
      <c r="O80" s="5"/>
    </row>
    <row r="81" spans="1:16" ht="21" x14ac:dyDescent="0.35">
      <c r="A81" s="15"/>
      <c r="B81" s="7" t="s">
        <v>68</v>
      </c>
      <c r="C81" s="17">
        <v>20</v>
      </c>
      <c r="D81" s="17">
        <v>5</v>
      </c>
      <c r="E81" s="18">
        <f t="shared" si="57"/>
        <v>25</v>
      </c>
      <c r="F81" s="18">
        <v>0</v>
      </c>
      <c r="G81" s="17">
        <v>0</v>
      </c>
      <c r="H81" s="17">
        <v>0</v>
      </c>
      <c r="I81" s="18">
        <f t="shared" si="58"/>
        <v>0</v>
      </c>
      <c r="J81" s="17">
        <v>0</v>
      </c>
      <c r="K81" s="17">
        <v>0</v>
      </c>
      <c r="L81" s="18">
        <v>0</v>
      </c>
      <c r="M81" s="18">
        <f t="shared" si="56"/>
        <v>25</v>
      </c>
      <c r="O81" s="5"/>
    </row>
    <row r="82" spans="1:16" ht="21" x14ac:dyDescent="0.35">
      <c r="A82" s="15"/>
      <c r="B82" s="7" t="s">
        <v>69</v>
      </c>
      <c r="C82" s="17">
        <v>26</v>
      </c>
      <c r="D82" s="17">
        <v>4</v>
      </c>
      <c r="E82" s="18">
        <f t="shared" si="57"/>
        <v>30</v>
      </c>
      <c r="F82" s="18">
        <v>0</v>
      </c>
      <c r="G82" s="17">
        <v>0</v>
      </c>
      <c r="H82" s="17">
        <v>0</v>
      </c>
      <c r="I82" s="18">
        <f t="shared" si="58"/>
        <v>0</v>
      </c>
      <c r="J82" s="17">
        <v>0</v>
      </c>
      <c r="K82" s="17">
        <v>0</v>
      </c>
      <c r="L82" s="18">
        <v>0</v>
      </c>
      <c r="M82" s="18">
        <f t="shared" si="56"/>
        <v>30</v>
      </c>
      <c r="O82" s="5"/>
    </row>
    <row r="83" spans="1:16" ht="21" x14ac:dyDescent="0.35">
      <c r="A83" s="15"/>
      <c r="B83" s="7" t="s">
        <v>30</v>
      </c>
      <c r="C83" s="17">
        <v>1</v>
      </c>
      <c r="D83" s="17">
        <v>0</v>
      </c>
      <c r="E83" s="18">
        <f t="shared" ref="E83" si="59">SUM(C83:D83)</f>
        <v>1</v>
      </c>
      <c r="F83" s="18">
        <v>0</v>
      </c>
      <c r="G83" s="17">
        <v>0</v>
      </c>
      <c r="H83" s="17">
        <v>0</v>
      </c>
      <c r="I83" s="18">
        <f t="shared" ref="I83" si="60">SUM(G83:H83)</f>
        <v>0</v>
      </c>
      <c r="J83" s="17">
        <v>0</v>
      </c>
      <c r="K83" s="17">
        <v>0</v>
      </c>
      <c r="L83" s="18">
        <v>0</v>
      </c>
      <c r="M83" s="18">
        <f t="shared" ref="M83" si="61">SUM(E83,F83,I83,L83)</f>
        <v>1</v>
      </c>
      <c r="O83" s="5"/>
    </row>
    <row r="84" spans="1:16" ht="21" x14ac:dyDescent="0.35">
      <c r="A84" s="15"/>
      <c r="B84" s="7" t="s">
        <v>70</v>
      </c>
      <c r="C84" s="17">
        <v>31</v>
      </c>
      <c r="D84" s="17">
        <v>13</v>
      </c>
      <c r="E84" s="18">
        <f t="shared" ref="E84" si="62">SUM(C84:D84)</f>
        <v>44</v>
      </c>
      <c r="F84" s="18">
        <v>0</v>
      </c>
      <c r="G84" s="17">
        <v>0</v>
      </c>
      <c r="H84" s="17">
        <v>0</v>
      </c>
      <c r="I84" s="18">
        <f t="shared" si="58"/>
        <v>0</v>
      </c>
      <c r="J84" s="17">
        <v>0</v>
      </c>
      <c r="K84" s="17">
        <v>0</v>
      </c>
      <c r="L84" s="18">
        <v>0</v>
      </c>
      <c r="M84" s="18">
        <f t="shared" si="56"/>
        <v>44</v>
      </c>
      <c r="O84" s="5"/>
    </row>
    <row r="85" spans="1:16" ht="21" x14ac:dyDescent="0.35">
      <c r="A85" s="14"/>
      <c r="B85" s="7" t="s">
        <v>83</v>
      </c>
      <c r="C85" s="17">
        <v>6</v>
      </c>
      <c r="D85" s="17">
        <v>0</v>
      </c>
      <c r="E85" s="18">
        <f t="shared" ref="E85:E87" si="63">SUM(C85:D85)</f>
        <v>6</v>
      </c>
      <c r="F85" s="18">
        <v>0</v>
      </c>
      <c r="G85" s="17">
        <v>0</v>
      </c>
      <c r="H85" s="17">
        <v>0</v>
      </c>
      <c r="I85" s="18">
        <f t="shared" ref="I85:I87" si="64">SUM(G85:H85)</f>
        <v>0</v>
      </c>
      <c r="J85" s="17">
        <v>0</v>
      </c>
      <c r="K85" s="17">
        <v>0</v>
      </c>
      <c r="L85" s="18">
        <v>0</v>
      </c>
      <c r="M85" s="18">
        <f t="shared" ref="M85:M87" si="65">SUM(E85,F85,I85,L85)</f>
        <v>6</v>
      </c>
      <c r="O85" s="5"/>
    </row>
    <row r="86" spans="1:16" ht="21" x14ac:dyDescent="0.35">
      <c r="A86" s="15"/>
      <c r="B86" s="7" t="s">
        <v>103</v>
      </c>
      <c r="C86" s="17">
        <v>7</v>
      </c>
      <c r="D86" s="17">
        <v>0</v>
      </c>
      <c r="E86" s="18">
        <f t="shared" si="63"/>
        <v>7</v>
      </c>
      <c r="F86" s="18">
        <v>0</v>
      </c>
      <c r="G86" s="17">
        <v>0</v>
      </c>
      <c r="H86" s="17">
        <v>0</v>
      </c>
      <c r="I86" s="18">
        <f t="shared" si="64"/>
        <v>0</v>
      </c>
      <c r="J86" s="17">
        <v>0</v>
      </c>
      <c r="K86" s="17">
        <v>0</v>
      </c>
      <c r="L86" s="18">
        <v>0</v>
      </c>
      <c r="M86" s="18">
        <f t="shared" si="65"/>
        <v>7</v>
      </c>
      <c r="O86" s="5"/>
    </row>
    <row r="87" spans="1:16" ht="21" x14ac:dyDescent="0.35">
      <c r="A87" s="15"/>
      <c r="B87" s="7" t="s">
        <v>82</v>
      </c>
      <c r="C87" s="17">
        <v>57</v>
      </c>
      <c r="D87" s="17">
        <v>1</v>
      </c>
      <c r="E87" s="18">
        <f t="shared" si="63"/>
        <v>58</v>
      </c>
      <c r="F87" s="18">
        <v>0</v>
      </c>
      <c r="G87" s="17">
        <v>0</v>
      </c>
      <c r="H87" s="17">
        <v>0</v>
      </c>
      <c r="I87" s="18">
        <f t="shared" si="64"/>
        <v>0</v>
      </c>
      <c r="J87" s="17">
        <v>0</v>
      </c>
      <c r="K87" s="17">
        <v>0</v>
      </c>
      <c r="L87" s="18">
        <v>0</v>
      </c>
      <c r="M87" s="18">
        <f t="shared" si="65"/>
        <v>58</v>
      </c>
      <c r="O87" s="5"/>
    </row>
    <row r="88" spans="1:16" ht="21" x14ac:dyDescent="0.35">
      <c r="A88" s="15"/>
      <c r="B88" s="7" t="s">
        <v>61</v>
      </c>
      <c r="C88" s="17">
        <v>0</v>
      </c>
      <c r="D88" s="17">
        <v>0</v>
      </c>
      <c r="E88" s="18">
        <f t="shared" ref="E88" si="66">SUM(C88:D88)</f>
        <v>0</v>
      </c>
      <c r="F88" s="18">
        <v>0</v>
      </c>
      <c r="G88" s="17">
        <v>2</v>
      </c>
      <c r="H88" s="17">
        <v>0</v>
      </c>
      <c r="I88" s="18">
        <f t="shared" ref="I88" si="67">SUM(G88:H88)</f>
        <v>2</v>
      </c>
      <c r="J88" s="17">
        <v>0</v>
      </c>
      <c r="K88" s="17">
        <v>0</v>
      </c>
      <c r="L88" s="18">
        <v>0</v>
      </c>
      <c r="M88" s="18">
        <f t="shared" ref="M88" si="68">SUM(E88,F88,I88,L88)</f>
        <v>2</v>
      </c>
      <c r="O88" s="5"/>
    </row>
    <row r="89" spans="1:16" s="9" customFormat="1" ht="21" x14ac:dyDescent="0.35">
      <c r="A89" s="25" t="s">
        <v>19</v>
      </c>
      <c r="B89" s="27"/>
      <c r="C89" s="19">
        <f>SUM(C90:C95)</f>
        <v>115</v>
      </c>
      <c r="D89" s="19">
        <f t="shared" ref="D89:L89" si="69">SUM(D90:D95)</f>
        <v>0</v>
      </c>
      <c r="E89" s="19">
        <f>SUM(E90:E95)</f>
        <v>115</v>
      </c>
      <c r="F89" s="19">
        <f t="shared" si="69"/>
        <v>0</v>
      </c>
      <c r="G89" s="19">
        <f t="shared" si="69"/>
        <v>0</v>
      </c>
      <c r="H89" s="19">
        <f t="shared" si="69"/>
        <v>0</v>
      </c>
      <c r="I89" s="19">
        <f t="shared" si="69"/>
        <v>0</v>
      </c>
      <c r="J89" s="19">
        <f t="shared" si="69"/>
        <v>0</v>
      </c>
      <c r="K89" s="19">
        <f t="shared" si="69"/>
        <v>0</v>
      </c>
      <c r="L89" s="19">
        <f t="shared" si="69"/>
        <v>0</v>
      </c>
      <c r="M89" s="19">
        <f>SUM(M90:M95)</f>
        <v>115</v>
      </c>
      <c r="O89" s="22"/>
      <c r="P89" s="31">
        <f>(M89*100)/M106</f>
        <v>2.6207839562443027</v>
      </c>
    </row>
    <row r="90" spans="1:16" ht="21" x14ac:dyDescent="0.35">
      <c r="A90" s="14"/>
      <c r="B90" s="7" t="s">
        <v>100</v>
      </c>
      <c r="C90" s="17">
        <v>17</v>
      </c>
      <c r="D90" s="17">
        <v>0</v>
      </c>
      <c r="E90" s="18">
        <f t="shared" ref="E90:E92" si="70">SUM(C90:D90)</f>
        <v>17</v>
      </c>
      <c r="F90" s="18">
        <v>0</v>
      </c>
      <c r="G90" s="17">
        <v>0</v>
      </c>
      <c r="H90" s="17">
        <v>0</v>
      </c>
      <c r="I90" s="18">
        <v>0</v>
      </c>
      <c r="J90" s="17">
        <v>0</v>
      </c>
      <c r="K90" s="17">
        <v>0</v>
      </c>
      <c r="L90" s="18">
        <v>0</v>
      </c>
      <c r="M90" s="18">
        <f>SUM(E90,F90,I90,L90)</f>
        <v>17</v>
      </c>
      <c r="O90" s="5"/>
    </row>
    <row r="91" spans="1:16" ht="21" x14ac:dyDescent="0.35">
      <c r="A91" s="14"/>
      <c r="B91" s="7" t="s">
        <v>101</v>
      </c>
      <c r="C91" s="17">
        <v>4</v>
      </c>
      <c r="D91" s="17">
        <v>0</v>
      </c>
      <c r="E91" s="18">
        <f t="shared" si="70"/>
        <v>4</v>
      </c>
      <c r="F91" s="18">
        <v>0</v>
      </c>
      <c r="G91" s="17">
        <v>0</v>
      </c>
      <c r="H91" s="17">
        <v>0</v>
      </c>
      <c r="I91" s="18">
        <v>0</v>
      </c>
      <c r="J91" s="17">
        <v>0</v>
      </c>
      <c r="K91" s="17">
        <v>0</v>
      </c>
      <c r="L91" s="18">
        <v>0</v>
      </c>
      <c r="M91" s="18">
        <f t="shared" ref="M91:M92" si="71">SUM(E91,F91,I91,L91)</f>
        <v>4</v>
      </c>
      <c r="O91" s="5"/>
    </row>
    <row r="92" spans="1:16" ht="21" x14ac:dyDescent="0.35">
      <c r="A92" s="14"/>
      <c r="B92" s="7" t="s">
        <v>20</v>
      </c>
      <c r="C92" s="17">
        <v>60</v>
      </c>
      <c r="D92" s="17">
        <v>0</v>
      </c>
      <c r="E92" s="18">
        <f t="shared" si="70"/>
        <v>60</v>
      </c>
      <c r="F92" s="18">
        <v>0</v>
      </c>
      <c r="G92" s="17">
        <v>0</v>
      </c>
      <c r="H92" s="17">
        <v>0</v>
      </c>
      <c r="I92" s="18">
        <v>0</v>
      </c>
      <c r="J92" s="17">
        <v>0</v>
      </c>
      <c r="K92" s="17">
        <v>0</v>
      </c>
      <c r="L92" s="18">
        <v>0</v>
      </c>
      <c r="M92" s="18">
        <f t="shared" si="71"/>
        <v>60</v>
      </c>
      <c r="O92" s="5"/>
    </row>
    <row r="93" spans="1:16" ht="21" x14ac:dyDescent="0.35">
      <c r="A93" s="14"/>
      <c r="B93" s="7" t="s">
        <v>87</v>
      </c>
      <c r="C93" s="17">
        <v>12</v>
      </c>
      <c r="D93" s="17">
        <v>0</v>
      </c>
      <c r="E93" s="18">
        <f t="shared" ref="E93:E94" si="72">SUM(C93:D93)</f>
        <v>12</v>
      </c>
      <c r="F93" s="18">
        <v>0</v>
      </c>
      <c r="G93" s="17">
        <v>0</v>
      </c>
      <c r="H93" s="17">
        <v>0</v>
      </c>
      <c r="I93" s="18">
        <v>0</v>
      </c>
      <c r="J93" s="17">
        <v>0</v>
      </c>
      <c r="K93" s="17">
        <v>0</v>
      </c>
      <c r="L93" s="18">
        <v>0</v>
      </c>
      <c r="M93" s="18">
        <f t="shared" ref="M93:M94" si="73">SUM(E93,F93,I93,L93)</f>
        <v>12</v>
      </c>
      <c r="O93" s="5"/>
    </row>
    <row r="94" spans="1:16" ht="21" x14ac:dyDescent="0.35">
      <c r="A94" s="14"/>
      <c r="B94" s="7" t="s">
        <v>102</v>
      </c>
      <c r="C94" s="17">
        <v>17</v>
      </c>
      <c r="D94" s="17">
        <v>0</v>
      </c>
      <c r="E94" s="18">
        <f t="shared" si="72"/>
        <v>17</v>
      </c>
      <c r="F94" s="18">
        <v>0</v>
      </c>
      <c r="G94" s="17">
        <v>0</v>
      </c>
      <c r="H94" s="17">
        <v>0</v>
      </c>
      <c r="I94" s="18">
        <v>0</v>
      </c>
      <c r="J94" s="17">
        <v>0</v>
      </c>
      <c r="K94" s="17">
        <v>0</v>
      </c>
      <c r="L94" s="18">
        <v>0</v>
      </c>
      <c r="M94" s="18">
        <f t="shared" si="73"/>
        <v>17</v>
      </c>
      <c r="O94" s="5"/>
    </row>
    <row r="95" spans="1:16" ht="21" x14ac:dyDescent="0.35">
      <c r="A95" s="14"/>
      <c r="B95" s="7" t="s">
        <v>82</v>
      </c>
      <c r="C95" s="17">
        <v>5</v>
      </c>
      <c r="D95" s="17">
        <v>0</v>
      </c>
      <c r="E95" s="18">
        <f>SUM(C95:D95)</f>
        <v>5</v>
      </c>
      <c r="F95" s="18">
        <v>0</v>
      </c>
      <c r="G95" s="17">
        <v>0</v>
      </c>
      <c r="H95" s="17">
        <v>0</v>
      </c>
      <c r="I95" s="18">
        <v>0</v>
      </c>
      <c r="J95" s="17">
        <v>0</v>
      </c>
      <c r="K95" s="17">
        <v>0</v>
      </c>
      <c r="L95" s="18">
        <v>0</v>
      </c>
      <c r="M95" s="18">
        <f t="shared" ref="M95" si="74">SUM(E95,F95,I95,L95)</f>
        <v>5</v>
      </c>
      <c r="O95" s="5"/>
    </row>
    <row r="96" spans="1:16" s="9" customFormat="1" ht="21" x14ac:dyDescent="0.35">
      <c r="A96" s="28" t="s">
        <v>73</v>
      </c>
      <c r="B96" s="27"/>
      <c r="C96" s="19">
        <f t="shared" ref="C96:M96" si="75">SUM(C97:C101)</f>
        <v>199</v>
      </c>
      <c r="D96" s="19">
        <f t="shared" si="75"/>
        <v>13</v>
      </c>
      <c r="E96" s="19">
        <f t="shared" si="75"/>
        <v>212</v>
      </c>
      <c r="F96" s="19">
        <f t="shared" si="75"/>
        <v>0</v>
      </c>
      <c r="G96" s="19">
        <f t="shared" si="75"/>
        <v>0</v>
      </c>
      <c r="H96" s="19">
        <f t="shared" si="75"/>
        <v>0</v>
      </c>
      <c r="I96" s="19">
        <f t="shared" si="75"/>
        <v>0</v>
      </c>
      <c r="J96" s="19">
        <f t="shared" si="75"/>
        <v>0</v>
      </c>
      <c r="K96" s="19">
        <f t="shared" si="75"/>
        <v>0</v>
      </c>
      <c r="L96" s="19">
        <f t="shared" si="75"/>
        <v>0</v>
      </c>
      <c r="M96" s="19">
        <f t="shared" si="75"/>
        <v>212</v>
      </c>
      <c r="O96" s="22"/>
      <c r="P96" s="31">
        <f>(M96*100)/M106</f>
        <v>4.8313582497721059</v>
      </c>
    </row>
    <row r="97" spans="1:16" ht="21" x14ac:dyDescent="0.35">
      <c r="A97" s="8"/>
      <c r="B97" s="7" t="s">
        <v>91</v>
      </c>
      <c r="C97" s="17">
        <v>27</v>
      </c>
      <c r="D97" s="17">
        <v>0</v>
      </c>
      <c r="E97" s="18">
        <f t="shared" ref="E97" si="76">SUM(C97:D97)</f>
        <v>27</v>
      </c>
      <c r="F97" s="11" t="s">
        <v>72</v>
      </c>
      <c r="G97" s="23" t="s">
        <v>72</v>
      </c>
      <c r="H97" s="23" t="s">
        <v>72</v>
      </c>
      <c r="I97" s="11" t="s">
        <v>72</v>
      </c>
      <c r="J97" s="23" t="s">
        <v>72</v>
      </c>
      <c r="K97" s="23" t="s">
        <v>72</v>
      </c>
      <c r="L97" s="11" t="s">
        <v>72</v>
      </c>
      <c r="M97" s="18">
        <f>SUM(E97,F97,I97,L97)</f>
        <v>27</v>
      </c>
      <c r="O97" s="5"/>
    </row>
    <row r="98" spans="1:16" ht="21" x14ac:dyDescent="0.35">
      <c r="A98" s="8"/>
      <c r="B98" s="7" t="s">
        <v>81</v>
      </c>
      <c r="C98" s="17">
        <v>17</v>
      </c>
      <c r="D98" s="17">
        <v>0</v>
      </c>
      <c r="E98" s="18">
        <f t="shared" ref="E98" si="77">SUM(C98:D98)</f>
        <v>17</v>
      </c>
      <c r="F98" s="11" t="s">
        <v>72</v>
      </c>
      <c r="G98" s="23" t="s">
        <v>72</v>
      </c>
      <c r="H98" s="23" t="s">
        <v>72</v>
      </c>
      <c r="I98" s="11" t="s">
        <v>72</v>
      </c>
      <c r="J98" s="23" t="s">
        <v>72</v>
      </c>
      <c r="K98" s="23" t="s">
        <v>72</v>
      </c>
      <c r="L98" s="11" t="s">
        <v>72</v>
      </c>
      <c r="M98" s="18">
        <f>SUM(E98,F98,I98,L98)</f>
        <v>17</v>
      </c>
      <c r="O98" s="5"/>
    </row>
    <row r="99" spans="1:16" ht="21" x14ac:dyDescent="0.35">
      <c r="A99" s="8"/>
      <c r="B99" s="7" t="s">
        <v>77</v>
      </c>
      <c r="C99" s="17">
        <v>55</v>
      </c>
      <c r="D99" s="17">
        <v>0</v>
      </c>
      <c r="E99" s="18">
        <f t="shared" ref="E99" si="78">SUM(C99:D99)</f>
        <v>55</v>
      </c>
      <c r="F99" s="11" t="s">
        <v>72</v>
      </c>
      <c r="G99" s="23" t="s">
        <v>72</v>
      </c>
      <c r="H99" s="23" t="s">
        <v>72</v>
      </c>
      <c r="I99" s="11" t="s">
        <v>72</v>
      </c>
      <c r="J99" s="23" t="s">
        <v>72</v>
      </c>
      <c r="K99" s="23" t="s">
        <v>72</v>
      </c>
      <c r="L99" s="11" t="s">
        <v>72</v>
      </c>
      <c r="M99" s="18">
        <f>SUM(E99,F99,I99,L99)</f>
        <v>55</v>
      </c>
      <c r="O99" s="5"/>
    </row>
    <row r="100" spans="1:16" ht="21" x14ac:dyDescent="0.35">
      <c r="A100" s="8"/>
      <c r="B100" s="7" t="s">
        <v>92</v>
      </c>
      <c r="C100" s="17">
        <v>26</v>
      </c>
      <c r="D100" s="17">
        <v>0</v>
      </c>
      <c r="E100" s="18">
        <f t="shared" ref="E100" si="79">SUM(C100:D100)</f>
        <v>26</v>
      </c>
      <c r="F100" s="11" t="s">
        <v>72</v>
      </c>
      <c r="G100" s="23" t="s">
        <v>72</v>
      </c>
      <c r="H100" s="23" t="s">
        <v>72</v>
      </c>
      <c r="I100" s="11" t="s">
        <v>72</v>
      </c>
      <c r="J100" s="23" t="s">
        <v>72</v>
      </c>
      <c r="K100" s="23" t="s">
        <v>72</v>
      </c>
      <c r="L100" s="11" t="s">
        <v>72</v>
      </c>
      <c r="M100" s="18">
        <f>SUM(E100,F100,I100,L100)</f>
        <v>26</v>
      </c>
      <c r="O100" s="5"/>
    </row>
    <row r="101" spans="1:16" ht="21" x14ac:dyDescent="0.35">
      <c r="A101" s="6"/>
      <c r="B101" s="7" t="s">
        <v>76</v>
      </c>
      <c r="C101" s="17">
        <v>74</v>
      </c>
      <c r="D101" s="17">
        <v>13</v>
      </c>
      <c r="E101" s="18">
        <f t="shared" ref="E101" si="80">SUM(C101:D101)</f>
        <v>87</v>
      </c>
      <c r="F101" s="11" t="s">
        <v>72</v>
      </c>
      <c r="G101" s="23" t="s">
        <v>72</v>
      </c>
      <c r="H101" s="23" t="s">
        <v>72</v>
      </c>
      <c r="I101" s="11" t="s">
        <v>72</v>
      </c>
      <c r="J101" s="23" t="s">
        <v>72</v>
      </c>
      <c r="K101" s="23" t="s">
        <v>72</v>
      </c>
      <c r="L101" s="11" t="s">
        <v>72</v>
      </c>
      <c r="M101" s="18">
        <f t="shared" ref="M101" si="81">SUM(E101,F101,I101,L101)</f>
        <v>87</v>
      </c>
      <c r="O101" s="5"/>
    </row>
    <row r="102" spans="1:16" s="9" customFormat="1" ht="21" x14ac:dyDescent="0.35">
      <c r="A102" s="25" t="s">
        <v>12</v>
      </c>
      <c r="B102" s="27"/>
      <c r="C102" s="19">
        <f t="shared" ref="C102:M102" si="82">SUM(C103:C103)</f>
        <v>0</v>
      </c>
      <c r="D102" s="19">
        <f t="shared" si="82"/>
        <v>0</v>
      </c>
      <c r="E102" s="19">
        <f t="shared" si="82"/>
        <v>0</v>
      </c>
      <c r="F102" s="19">
        <f t="shared" si="82"/>
        <v>0</v>
      </c>
      <c r="G102" s="19">
        <f t="shared" si="82"/>
        <v>0</v>
      </c>
      <c r="H102" s="19">
        <f t="shared" si="82"/>
        <v>0</v>
      </c>
      <c r="I102" s="19">
        <f t="shared" si="82"/>
        <v>0</v>
      </c>
      <c r="J102" s="19">
        <f t="shared" si="82"/>
        <v>0</v>
      </c>
      <c r="K102" s="19">
        <f t="shared" si="82"/>
        <v>0</v>
      </c>
      <c r="L102" s="19">
        <f t="shared" si="82"/>
        <v>0</v>
      </c>
      <c r="M102" s="19">
        <f t="shared" si="82"/>
        <v>0</v>
      </c>
      <c r="O102" s="22"/>
      <c r="P102" s="31">
        <f>(M102*100)/M106</f>
        <v>0</v>
      </c>
    </row>
    <row r="103" spans="1:16" ht="21" x14ac:dyDescent="0.35">
      <c r="A103" s="14"/>
      <c r="B103" s="13"/>
      <c r="C103" s="17">
        <v>0</v>
      </c>
      <c r="D103" s="17">
        <v>0</v>
      </c>
      <c r="E103" s="18">
        <v>0</v>
      </c>
      <c r="F103" s="18">
        <v>0</v>
      </c>
      <c r="G103" s="17">
        <v>0</v>
      </c>
      <c r="H103" s="17">
        <v>0</v>
      </c>
      <c r="I103" s="18">
        <f>SUM(G103:H103)</f>
        <v>0</v>
      </c>
      <c r="J103" s="17">
        <v>0</v>
      </c>
      <c r="K103" s="17">
        <v>0</v>
      </c>
      <c r="L103" s="18">
        <f>SUM(J103:K103)</f>
        <v>0</v>
      </c>
      <c r="M103" s="18">
        <f>SUM(E103,F103,I103,L103)</f>
        <v>0</v>
      </c>
      <c r="O103" s="5"/>
    </row>
    <row r="104" spans="1:16" s="9" customFormat="1" ht="40.5" customHeight="1" x14ac:dyDescent="0.35">
      <c r="A104" s="55" t="s">
        <v>75</v>
      </c>
      <c r="B104" s="56"/>
      <c r="C104" s="57">
        <f t="shared" ref="C104:M104" si="83">SUM(C105:C105)</f>
        <v>0</v>
      </c>
      <c r="D104" s="57">
        <f t="shared" si="83"/>
        <v>0</v>
      </c>
      <c r="E104" s="57">
        <f t="shared" si="83"/>
        <v>0</v>
      </c>
      <c r="F104" s="57">
        <f t="shared" si="83"/>
        <v>0</v>
      </c>
      <c r="G104" s="57">
        <f t="shared" si="83"/>
        <v>2</v>
      </c>
      <c r="H104" s="57">
        <f t="shared" si="83"/>
        <v>0</v>
      </c>
      <c r="I104" s="57">
        <f t="shared" si="83"/>
        <v>2</v>
      </c>
      <c r="J104" s="57">
        <f t="shared" si="83"/>
        <v>1</v>
      </c>
      <c r="K104" s="57">
        <f t="shared" si="83"/>
        <v>0</v>
      </c>
      <c r="L104" s="57">
        <f t="shared" si="83"/>
        <v>1</v>
      </c>
      <c r="M104" s="57">
        <f t="shared" si="83"/>
        <v>3</v>
      </c>
      <c r="O104" s="22"/>
      <c r="P104" s="31">
        <f>(M104*100)/M106</f>
        <v>6.8368277119416593E-2</v>
      </c>
    </row>
    <row r="105" spans="1:16" ht="21" x14ac:dyDescent="0.35">
      <c r="A105" s="6"/>
      <c r="B105" s="7" t="s">
        <v>93</v>
      </c>
      <c r="C105" s="17">
        <v>0</v>
      </c>
      <c r="D105" s="17">
        <v>0</v>
      </c>
      <c r="E105" s="17">
        <v>0</v>
      </c>
      <c r="F105" s="17">
        <v>0</v>
      </c>
      <c r="G105" s="17">
        <v>2</v>
      </c>
      <c r="H105" s="17" t="s">
        <v>72</v>
      </c>
      <c r="I105" s="17">
        <f>SUM(G105:H105)</f>
        <v>2</v>
      </c>
      <c r="J105" s="17">
        <v>1</v>
      </c>
      <c r="K105" s="17" t="s">
        <v>72</v>
      </c>
      <c r="L105" s="17">
        <f t="shared" ref="L105" si="84">SUM(J105:K105)</f>
        <v>1</v>
      </c>
      <c r="M105" s="17">
        <f>SUM(E105,F105,I105,L105)</f>
        <v>3</v>
      </c>
      <c r="O105" s="5"/>
    </row>
    <row r="106" spans="1:16" s="9" customFormat="1" ht="21" x14ac:dyDescent="0.35">
      <c r="A106" s="42" t="s">
        <v>13</v>
      </c>
      <c r="B106" s="43"/>
      <c r="C106" s="20">
        <f>SUM(C7,C33,C37,C59,C71,C96,C89,C102,C104)</f>
        <v>3789</v>
      </c>
      <c r="D106" s="20">
        <f>SUM(D7,D33,D37,D59,D71,D96,D89,D102,D104)</f>
        <v>387</v>
      </c>
      <c r="E106" s="20">
        <f>SUM(E7,E33,E37,E59,E71,E96,E89,E102,E104)</f>
        <v>4176</v>
      </c>
      <c r="F106" s="20">
        <f>SUM(F7,F33,F37,F59,F71,F96,F89,F102,F104)</f>
        <v>166</v>
      </c>
      <c r="G106" s="20">
        <f>SUM(G7,G33,G37,G59,G71,G96,G89,G102,G104)</f>
        <v>9</v>
      </c>
      <c r="H106" s="20">
        <f>SUM(H7,H33,H37,H59,H71,H96,H89,H102,H104)</f>
        <v>33</v>
      </c>
      <c r="I106" s="20">
        <f>SUM(I7,I33,I37,I59,I71,I96,I89,I102,I104)</f>
        <v>42</v>
      </c>
      <c r="J106" s="20">
        <f>SUM(J7,J33,J37,J59,J71,J96,J89,J102,J104)</f>
        <v>2</v>
      </c>
      <c r="K106" s="20">
        <f>SUM(K7,K33,K37,K59,K71,K96,K89,K102,K104)</f>
        <v>2</v>
      </c>
      <c r="L106" s="20">
        <f>SUM(L7,L33,L37,L59,L71,L96,L89,L102,L104)</f>
        <v>4</v>
      </c>
      <c r="M106" s="20">
        <f>SUM(M7,M33,M37,M59,M71,M96,M89,M102,M104)</f>
        <v>4388</v>
      </c>
      <c r="O106" s="22"/>
      <c r="P106" s="31">
        <f>SUM(P7:P105)</f>
        <v>100</v>
      </c>
    </row>
    <row r="108" spans="1:16" x14ac:dyDescent="0.3">
      <c r="B108" s="4" t="s">
        <v>71</v>
      </c>
    </row>
    <row r="109" spans="1:16" x14ac:dyDescent="0.3">
      <c r="B109" s="4" t="s">
        <v>15</v>
      </c>
    </row>
    <row r="110" spans="1:16" x14ac:dyDescent="0.3">
      <c r="B110" s="4" t="s">
        <v>104</v>
      </c>
      <c r="M110" s="24"/>
    </row>
  </sheetData>
  <sheetProtection algorithmName="SHA-512" hashValue="vwPu8jwIyN3/dFqyc1YH7jiZ3oOUdSj8qrJ80d3L4ajYbfCfEQGl9F4ntUfmWv35i5W5hxGyHLZXnOIqA0hKAA==" saltValue="B6zZCUgC2jivjavzF3/qzg==" spinCount="100000" sheet="1" objects="1" scenarios="1"/>
  <mergeCells count="9">
    <mergeCell ref="A7:B7"/>
    <mergeCell ref="A106:B106"/>
    <mergeCell ref="A4:B6"/>
    <mergeCell ref="C4:L4"/>
    <mergeCell ref="M4:M6"/>
    <mergeCell ref="C5:E5"/>
    <mergeCell ref="G5:I5"/>
    <mergeCell ref="J5:L5"/>
    <mergeCell ref="A104:B104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4" manualBreakCount="4">
    <brk id="25" max="12" man="1"/>
    <brk id="47" max="12" man="1"/>
    <brk id="68" max="12" man="1"/>
    <brk id="88" max="12" man="1"/>
  </rowBreaks>
  <ignoredErrors>
    <ignoredError sqref="E37 M96 L104:M104 E68:E69 M59 E96 E59 I104 J103:L103 M102:M103" formula="1"/>
    <ignoredError sqref="I70 I13:I32 I88 I8:I12 I34:I54 I72:I85 I56:I58 I60:I66 I55 I67 I86:I87" formulaRange="1"/>
    <ignoredError sqref="I71 I33 I68:I69 I103 I59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Porlin</dc:creator>
  <cp:lastModifiedBy>ADMIN</cp:lastModifiedBy>
  <cp:lastPrinted>2019-08-06T08:05:07Z</cp:lastPrinted>
  <dcterms:created xsi:type="dcterms:W3CDTF">2015-02-04T06:57:06Z</dcterms:created>
  <dcterms:modified xsi:type="dcterms:W3CDTF">2023-08-15T04:33:46Z</dcterms:modified>
</cp:coreProperties>
</file>